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6330" windowWidth="14310" windowHeight="6360"/>
  </bookViews>
  <sheets>
    <sheet name="請求書" sheetId="4" r:id="rId1"/>
    <sheet name="一覧" sheetId="1" r:id="rId2"/>
    <sheet name="使用方法" sheetId="5" r:id="rId3"/>
  </sheets>
  <definedNames>
    <definedName name="data">一覧!$A$5:$BM$54</definedName>
    <definedName name="_xlnm.Print_Area" localSheetId="1">一覧!$A$3:$BM$54</definedName>
    <definedName name="_xlnm.Print_Area" localSheetId="2">使用方法!$A$1:$Q$103</definedName>
    <definedName name="_xlnm.Print_Area" localSheetId="0">請求書!$A$2:$AL$43</definedName>
    <definedName name="_xlnm.Print_Titles" localSheetId="1">一覧!$A:$E,一覧!$3:$4</definedName>
    <definedName name="Z_SU">一覧!$B$4:$C$54</definedName>
  </definedNames>
  <calcPr calcId="145621" iterate="1"/>
</workbook>
</file>

<file path=xl/calcChain.xml><?xml version="1.0" encoding="utf-8"?>
<calcChain xmlns="http://schemas.openxmlformats.org/spreadsheetml/2006/main">
  <c r="O15" i="4" l="1"/>
  <c r="AB18" i="4" l="1"/>
  <c r="F18" i="4"/>
  <c r="F33" i="4" l="1"/>
  <c r="A44" i="4"/>
  <c r="F25" i="4" l="1"/>
  <c r="B25" i="4"/>
  <c r="AB25" i="4" l="1"/>
  <c r="Y25" i="4" l="1"/>
  <c r="F15" i="4" l="1"/>
  <c r="F26" i="4"/>
  <c r="AB26" i="4" l="1"/>
  <c r="V25" i="4"/>
  <c r="AF25" i="4" s="1"/>
  <c r="V26" i="4"/>
  <c r="AE5" i="4"/>
  <c r="AF26" i="4" l="1"/>
  <c r="Y34" i="4"/>
  <c r="Y33" i="4"/>
  <c r="Y32" i="4"/>
  <c r="Y31" i="4"/>
  <c r="F27" i="4"/>
  <c r="V27" i="4" l="1"/>
  <c r="Q34" i="4"/>
  <c r="Q33" i="4"/>
  <c r="Q32" i="4"/>
  <c r="Q31" i="4"/>
  <c r="F34" i="4"/>
  <c r="F32" i="4"/>
  <c r="F31" i="4"/>
  <c r="F30" i="4"/>
  <c r="F29" i="4"/>
  <c r="F28" i="4"/>
  <c r="B34" i="4"/>
  <c r="B33" i="4"/>
  <c r="B32" i="4"/>
  <c r="B31" i="4"/>
  <c r="V29" i="4" l="1"/>
  <c r="V33" i="4"/>
  <c r="V30" i="4"/>
  <c r="V34" i="4"/>
  <c r="AB34" i="4" s="1"/>
  <c r="V31" i="4"/>
  <c r="V28" i="4"/>
  <c r="V32" i="4"/>
  <c r="AF34" i="4" l="1"/>
  <c r="AB32" i="4"/>
  <c r="AF32" i="4" s="1"/>
  <c r="AB31" i="4"/>
  <c r="AF31" i="4" s="1"/>
  <c r="AB33" i="4"/>
  <c r="AF33" i="4" s="1"/>
  <c r="Y27" i="4"/>
  <c r="Y26" i="4"/>
  <c r="Y28" i="4"/>
  <c r="Y29" i="4"/>
  <c r="Y30" i="4"/>
  <c r="AB30" i="4"/>
  <c r="AF30" i="4" s="1"/>
  <c r="AB29" i="4"/>
  <c r="AF29" i="4" s="1"/>
  <c r="AB28" i="4"/>
  <c r="AF28" i="4" s="1"/>
  <c r="Q30" i="4"/>
  <c r="Q29" i="4"/>
  <c r="Q28" i="4"/>
  <c r="Q27" i="4"/>
  <c r="Q26" i="4"/>
  <c r="Q25" i="4"/>
  <c r="B30" i="4"/>
  <c r="B29" i="4"/>
  <c r="B28" i="4"/>
  <c r="B27" i="4"/>
  <c r="B26" i="4"/>
  <c r="AB27" i="4" l="1"/>
  <c r="AF27" i="4" s="1"/>
  <c r="AF35" i="4" s="1"/>
  <c r="AB21" i="4" l="1"/>
</calcChain>
</file>

<file path=xl/sharedStrings.xml><?xml version="1.0" encoding="utf-8"?>
<sst xmlns="http://schemas.openxmlformats.org/spreadsheetml/2006/main" count="152" uniqueCount="92">
  <si>
    <t>信越ファインテック株式会社　御中</t>
    <rPh sb="0" eb="2">
      <t>シンエツ</t>
    </rPh>
    <rPh sb="9" eb="13">
      <t>カブシキガイシャ</t>
    </rPh>
    <rPh sb="14" eb="16">
      <t>オンチュウ</t>
    </rPh>
    <phoneticPr fontId="8"/>
  </si>
  <si>
    <t>：</t>
    <phoneticPr fontId="8"/>
  </si>
  <si>
    <t>現場名</t>
    <rPh sb="0" eb="2">
      <t>ゲンバ</t>
    </rPh>
    <rPh sb="2" eb="3">
      <t>ナ</t>
    </rPh>
    <phoneticPr fontId="8"/>
  </si>
  <si>
    <t>オーダーNo.</t>
    <phoneticPr fontId="8"/>
  </si>
  <si>
    <t>月日</t>
    <rPh sb="0" eb="2">
      <t>ツキヒ</t>
    </rPh>
    <phoneticPr fontId="8"/>
  </si>
  <si>
    <t>品名及び適用</t>
    <rPh sb="0" eb="1">
      <t>ヒン</t>
    </rPh>
    <rPh sb="1" eb="2">
      <t>ナ</t>
    </rPh>
    <rPh sb="2" eb="3">
      <t>オヨ</t>
    </rPh>
    <rPh sb="4" eb="6">
      <t>テキヨウ</t>
    </rPh>
    <phoneticPr fontId="8"/>
  </si>
  <si>
    <t>数量</t>
    <rPh sb="0" eb="2">
      <t>スウリョウ</t>
    </rPh>
    <phoneticPr fontId="8"/>
  </si>
  <si>
    <t>単位</t>
    <rPh sb="0" eb="2">
      <t>タンイ</t>
    </rPh>
    <phoneticPr fontId="8"/>
  </si>
  <si>
    <t>単価</t>
    <rPh sb="0" eb="2">
      <t>タンカ</t>
    </rPh>
    <phoneticPr fontId="8"/>
  </si>
  <si>
    <t>金額</t>
    <rPh sb="0" eb="2">
      <t>キンガク</t>
    </rPh>
    <phoneticPr fontId="8"/>
  </si>
  <si>
    <t>事業所コード</t>
    <rPh sb="0" eb="2">
      <t>ジギョウ</t>
    </rPh>
    <rPh sb="2" eb="3">
      <t>ショ</t>
    </rPh>
    <phoneticPr fontId="1"/>
  </si>
  <si>
    <t>ＰＪコード</t>
    <phoneticPr fontId="1"/>
  </si>
  <si>
    <t>オーダー№</t>
    <phoneticPr fontId="1"/>
  </si>
  <si>
    <t>日付</t>
    <rPh sb="0" eb="2">
      <t>ヒヅケ</t>
    </rPh>
    <phoneticPr fontId="1"/>
  </si>
  <si>
    <t>数量</t>
    <rPh sb="0" eb="2">
      <t>スウリョウ</t>
    </rPh>
    <phoneticPr fontId="1"/>
  </si>
  <si>
    <t>単位</t>
    <rPh sb="0" eb="2">
      <t>タンイ</t>
    </rPh>
    <phoneticPr fontId="1"/>
  </si>
  <si>
    <t>単価</t>
    <rPh sb="0" eb="2">
      <t>タンカ</t>
    </rPh>
    <phoneticPr fontId="1"/>
  </si>
  <si>
    <t>サイズ</t>
    <phoneticPr fontId="1"/>
  </si>
  <si>
    <t>サイズ</t>
    <phoneticPr fontId="1"/>
  </si>
  <si>
    <t>事業所</t>
    <rPh sb="0" eb="2">
      <t>ジギョウ</t>
    </rPh>
    <rPh sb="2" eb="3">
      <t>ショ</t>
    </rPh>
    <phoneticPr fontId="1"/>
  </si>
  <si>
    <t>PJコード</t>
    <phoneticPr fontId="1"/>
  </si>
  <si>
    <t>仕入先コード</t>
    <rPh sb="0" eb="2">
      <t>シイレ</t>
    </rPh>
    <rPh sb="2" eb="3">
      <t>サキ</t>
    </rPh>
    <phoneticPr fontId="1"/>
  </si>
  <si>
    <t>【備考】</t>
    <rPh sb="1" eb="3">
      <t>ビコウ</t>
    </rPh>
    <phoneticPr fontId="1"/>
  </si>
  <si>
    <t>№</t>
    <phoneticPr fontId="1"/>
  </si>
  <si>
    <t>1行目</t>
    <rPh sb="1" eb="3">
      <t>ギョウメ</t>
    </rPh>
    <phoneticPr fontId="1"/>
  </si>
  <si>
    <t>2行目</t>
    <rPh sb="1" eb="3">
      <t>ギョウメ</t>
    </rPh>
    <phoneticPr fontId="1"/>
  </si>
  <si>
    <t>3行目</t>
    <rPh sb="1" eb="3">
      <t>ギョウメ</t>
    </rPh>
    <phoneticPr fontId="1"/>
  </si>
  <si>
    <t>4行目</t>
    <rPh sb="1" eb="3">
      <t>ギョウメ</t>
    </rPh>
    <phoneticPr fontId="1"/>
  </si>
  <si>
    <t>5行目</t>
    <rPh sb="1" eb="3">
      <t>ギョウメ</t>
    </rPh>
    <phoneticPr fontId="1"/>
  </si>
  <si>
    <t>6行目</t>
    <rPh sb="1" eb="3">
      <t>ギョウメ</t>
    </rPh>
    <phoneticPr fontId="1"/>
  </si>
  <si>
    <t>7行目</t>
    <rPh sb="1" eb="3">
      <t>ギョウメ</t>
    </rPh>
    <phoneticPr fontId="1"/>
  </si>
  <si>
    <t>8行目</t>
    <rPh sb="1" eb="3">
      <t>ギョウメ</t>
    </rPh>
    <phoneticPr fontId="1"/>
  </si>
  <si>
    <t>9行目</t>
    <rPh sb="1" eb="3">
      <t>ギョウメ</t>
    </rPh>
    <phoneticPr fontId="1"/>
  </si>
  <si>
    <t>10行目</t>
    <rPh sb="2" eb="4">
      <t>ギョウメ</t>
    </rPh>
    <phoneticPr fontId="1"/>
  </si>
  <si>
    <t>現場名</t>
    <rPh sb="0" eb="2">
      <t>ゲンバ</t>
    </rPh>
    <rPh sb="2" eb="3">
      <t>メイ</t>
    </rPh>
    <phoneticPr fontId="1"/>
  </si>
  <si>
    <t>⇓</t>
    <phoneticPr fontId="1"/>
  </si>
  <si>
    <t>⇐</t>
    <phoneticPr fontId="1"/>
  </si>
  <si>
    <t>　印刷したい行を入力する （ 【一覧】シートの№ ）</t>
    <phoneticPr fontId="1"/>
  </si>
  <si>
    <t>下記の通り請求いたします。</t>
    <rPh sb="0" eb="2">
      <t>カキ</t>
    </rPh>
    <rPh sb="3" eb="4">
      <t>トオ</t>
    </rPh>
    <rPh sb="5" eb="7">
      <t>セイキュウ</t>
    </rPh>
    <phoneticPr fontId="8"/>
  </si>
  <si>
    <t>住所</t>
    <rPh sb="0" eb="1">
      <t>ジュウ</t>
    </rPh>
    <rPh sb="1" eb="2">
      <t>ショ</t>
    </rPh>
    <phoneticPr fontId="8"/>
  </si>
  <si>
    <t>社名</t>
    <rPh sb="0" eb="1">
      <t>シャ</t>
    </rPh>
    <rPh sb="1" eb="2">
      <t>ナ</t>
    </rPh>
    <phoneticPr fontId="8"/>
  </si>
  <si>
    <t>T E L</t>
    <phoneticPr fontId="8"/>
  </si>
  <si>
    <t>品名及び摘要</t>
    <rPh sb="0" eb="2">
      <t>ヒンメイ</t>
    </rPh>
    <rPh sb="2" eb="3">
      <t>オヨ</t>
    </rPh>
    <rPh sb="4" eb="6">
      <t>テキヨウ</t>
    </rPh>
    <phoneticPr fontId="1"/>
  </si>
  <si>
    <t>（【請求書シート】の右上の日付に反映されます）</t>
  </si>
  <si>
    <t>【品名及び摘要】、【数量】、【単価】欄は、必須項目です。必ず入力してください。</t>
    <phoneticPr fontId="1"/>
  </si>
  <si>
    <t>次に№1行の【事業所コード】、【PJコード】、【現場名】、【オーダー№】を入力してください。</t>
    <rPh sb="0" eb="1">
      <t>ツギ</t>
    </rPh>
    <rPh sb="4" eb="5">
      <t>ギョウ</t>
    </rPh>
    <rPh sb="7" eb="9">
      <t>ジギョウ</t>
    </rPh>
    <rPh sb="9" eb="10">
      <t>ショ</t>
    </rPh>
    <rPh sb="24" eb="26">
      <t>ゲンバ</t>
    </rPh>
    <rPh sb="26" eb="27">
      <t>メイ</t>
    </rPh>
    <rPh sb="37" eb="39">
      <t>ニュウリョク</t>
    </rPh>
    <phoneticPr fontId="1"/>
  </si>
  <si>
    <r>
      <t>処理月の月末の日付を入力 （ 文字の上でそのまま西暦入力　</t>
    </r>
    <r>
      <rPr>
        <b/>
        <sz val="14"/>
        <color rgb="FFFF0000"/>
        <rFont val="ＭＳ Ｐゴシック"/>
        <family val="3"/>
        <charset val="128"/>
      </rPr>
      <t>《例》 2023/04/30</t>
    </r>
    <r>
      <rPr>
        <b/>
        <sz val="14"/>
        <rFont val="ＭＳ Ｐゴシック"/>
        <family val="3"/>
        <charset val="128"/>
      </rPr>
      <t xml:space="preserve"> ）</t>
    </r>
    <rPh sb="15" eb="17">
      <t>モジ</t>
    </rPh>
    <rPh sb="18" eb="19">
      <t>ウエ</t>
    </rPh>
    <rPh sb="24" eb="26">
      <t>セイレキ</t>
    </rPh>
    <rPh sb="26" eb="28">
      <t>ニュウリョク</t>
    </rPh>
    <rPh sb="30" eb="31">
      <t>レイ</t>
    </rPh>
    <phoneticPr fontId="1"/>
  </si>
  <si>
    <t>①　【請求書シート】の貴社情報の入力</t>
    <rPh sb="3" eb="6">
      <t>セイキュウショ</t>
    </rPh>
    <rPh sb="11" eb="13">
      <t>キシャ</t>
    </rPh>
    <rPh sb="13" eb="15">
      <t>ジョウホウ</t>
    </rPh>
    <rPh sb="16" eb="18">
      <t>ニュウリョク</t>
    </rPh>
    <phoneticPr fontId="1"/>
  </si>
  <si>
    <t>②　【一覧シート】に請求内容を入力</t>
    <rPh sb="3" eb="5">
      <t>イチラン</t>
    </rPh>
    <rPh sb="10" eb="12">
      <t>セイキュウ</t>
    </rPh>
    <rPh sb="12" eb="14">
      <t>ナイヨウ</t>
    </rPh>
    <rPh sb="15" eb="17">
      <t>ニュウリョク</t>
    </rPh>
    <phoneticPr fontId="1"/>
  </si>
  <si>
    <t>③　【請求書シート】の印刷</t>
    <rPh sb="3" eb="6">
      <t>セイキュウショ</t>
    </rPh>
    <rPh sb="11" eb="13">
      <t>インサツ</t>
    </rPh>
    <phoneticPr fontId="1"/>
  </si>
  <si>
    <t>④　請求書の内容確認及び押印</t>
    <rPh sb="2" eb="5">
      <t>セイキュウショ</t>
    </rPh>
    <rPh sb="6" eb="8">
      <t>ナイヨウ</t>
    </rPh>
    <rPh sb="8" eb="10">
      <t>カクニン</t>
    </rPh>
    <rPh sb="10" eb="11">
      <t>オヨ</t>
    </rPh>
    <rPh sb="12" eb="14">
      <t>オウイン</t>
    </rPh>
    <phoneticPr fontId="1"/>
  </si>
  <si>
    <t>一現場、一資材発注、一注文書に対し、必ず1枚の請求書を作成してください。</t>
    <rPh sb="0" eb="1">
      <t>イチ</t>
    </rPh>
    <rPh sb="1" eb="3">
      <t>ゲンバ</t>
    </rPh>
    <rPh sb="4" eb="5">
      <t>イチ</t>
    </rPh>
    <rPh sb="5" eb="7">
      <t>シザイ</t>
    </rPh>
    <rPh sb="7" eb="9">
      <t>ハッチュウ</t>
    </rPh>
    <rPh sb="10" eb="11">
      <t>イチ</t>
    </rPh>
    <rPh sb="11" eb="14">
      <t>チュウモンショ</t>
    </rPh>
    <rPh sb="15" eb="16">
      <t>タイ</t>
    </rPh>
    <rPh sb="18" eb="19">
      <t>カナラ</t>
    </rPh>
    <rPh sb="21" eb="22">
      <t>マイ</t>
    </rPh>
    <rPh sb="23" eb="26">
      <t>セイキュウショ</t>
    </rPh>
    <rPh sb="27" eb="29">
      <t>サクセイ</t>
    </rPh>
    <phoneticPr fontId="1"/>
  </si>
  <si>
    <t>【現場名】欄は、必須項目です。必ず入力してください。</t>
    <rPh sb="1" eb="3">
      <t>ゲンバ</t>
    </rPh>
    <rPh sb="3" eb="4">
      <t>メイ</t>
    </rPh>
    <phoneticPr fontId="1"/>
  </si>
  <si>
    <t>⑤　請求書の控え及び郵送</t>
    <rPh sb="2" eb="5">
      <t>セイキュウショ</t>
    </rPh>
    <rPh sb="6" eb="7">
      <t>ヒカ</t>
    </rPh>
    <rPh sb="8" eb="9">
      <t>オヨ</t>
    </rPh>
    <rPh sb="10" eb="12">
      <t>ユウソウ</t>
    </rPh>
    <phoneticPr fontId="1"/>
  </si>
  <si>
    <t>押印が終了しましたら、貴社の控えとして印刷、PDF等控えの作成をお願いいたします。</t>
    <rPh sb="0" eb="2">
      <t>オウイン</t>
    </rPh>
    <rPh sb="3" eb="5">
      <t>シュウリョウ</t>
    </rPh>
    <rPh sb="11" eb="13">
      <t>キシャ</t>
    </rPh>
    <rPh sb="14" eb="15">
      <t>ヒカ</t>
    </rPh>
    <rPh sb="19" eb="21">
      <t>インサツ</t>
    </rPh>
    <rPh sb="25" eb="26">
      <t>トウ</t>
    </rPh>
    <rPh sb="26" eb="27">
      <t>ヒカ</t>
    </rPh>
    <rPh sb="29" eb="31">
      <t>サクセイ</t>
    </rPh>
    <rPh sb="33" eb="34">
      <t>ネガ</t>
    </rPh>
    <phoneticPr fontId="1"/>
  </si>
  <si>
    <t>間に合わない場合は、事前にFAX又は弊社担当者までメールにて提出をお願いいたします。</t>
    <rPh sb="0" eb="1">
      <t>マ</t>
    </rPh>
    <rPh sb="2" eb="3">
      <t>ア</t>
    </rPh>
    <rPh sb="6" eb="8">
      <t>バアイ</t>
    </rPh>
    <rPh sb="10" eb="12">
      <t>ジゼン</t>
    </rPh>
    <rPh sb="16" eb="17">
      <t>マタ</t>
    </rPh>
    <rPh sb="18" eb="20">
      <t>ヘイシャ</t>
    </rPh>
    <rPh sb="20" eb="23">
      <t>タントウシャ</t>
    </rPh>
    <rPh sb="30" eb="32">
      <t>テイシュツ</t>
    </rPh>
    <rPh sb="34" eb="35">
      <t>ネガ</t>
    </rPh>
    <phoneticPr fontId="1"/>
  </si>
  <si>
    <t>1枚の請求書に対し、10行まで入力可能です。2行目、3行目とある場合は、そのまま右に進んで入力してください。</t>
    <rPh sb="1" eb="2">
      <t>マイ</t>
    </rPh>
    <rPh sb="3" eb="6">
      <t>セイキュウショ</t>
    </rPh>
    <rPh sb="7" eb="8">
      <t>タイ</t>
    </rPh>
    <rPh sb="12" eb="13">
      <t>ギョウ</t>
    </rPh>
    <rPh sb="15" eb="17">
      <t>ニュウリョク</t>
    </rPh>
    <rPh sb="17" eb="19">
      <t>カノウ</t>
    </rPh>
    <rPh sb="23" eb="25">
      <t>ギョウメ</t>
    </rPh>
    <rPh sb="27" eb="29">
      <t>ギョウメ</t>
    </rPh>
    <rPh sb="32" eb="34">
      <t>バアイ</t>
    </rPh>
    <rPh sb="40" eb="41">
      <t>ミギ</t>
    </rPh>
    <rPh sb="42" eb="43">
      <t>スス</t>
    </rPh>
    <rPh sb="45" eb="47">
      <t>ニュウリョク</t>
    </rPh>
    <phoneticPr fontId="1"/>
  </si>
  <si>
    <t>⇐</t>
    <phoneticPr fontId="1"/>
  </si>
  <si>
    <t>この欄は使用しないでください</t>
    <rPh sb="2" eb="3">
      <t>ラン</t>
    </rPh>
    <rPh sb="4" eb="6">
      <t>シヨウ</t>
    </rPh>
    <phoneticPr fontId="1"/>
  </si>
  <si>
    <t>次の行№を入力するとその行の内容が反映されますので、順番に全ての請求書を印刷してください。</t>
    <rPh sb="0" eb="1">
      <t>ツギ</t>
    </rPh>
    <rPh sb="2" eb="3">
      <t>ギョウ</t>
    </rPh>
    <rPh sb="5" eb="7">
      <t>ニュウリョク</t>
    </rPh>
    <rPh sb="12" eb="13">
      <t>ギョウ</t>
    </rPh>
    <rPh sb="14" eb="16">
      <t>ナイヨウ</t>
    </rPh>
    <rPh sb="17" eb="19">
      <t>ハンエイ</t>
    </rPh>
    <rPh sb="26" eb="28">
      <t>ジュンバン</t>
    </rPh>
    <rPh sb="29" eb="30">
      <t>スベ</t>
    </rPh>
    <rPh sb="32" eb="35">
      <t>セイキュウショ</t>
    </rPh>
    <rPh sb="36" eb="38">
      <t>インサツ</t>
    </rPh>
    <phoneticPr fontId="1"/>
  </si>
  <si>
    <t>TEL　03-6777-1070　　　FAX　03-6777-1075</t>
    <phoneticPr fontId="1"/>
  </si>
  <si>
    <t>お問合せ先 ： ユニット事業部　業務購買部</t>
    <rPh sb="1" eb="3">
      <t>トイアワ</t>
    </rPh>
    <rPh sb="4" eb="5">
      <t>サキ</t>
    </rPh>
    <rPh sb="12" eb="14">
      <t>ジギョウ</t>
    </rPh>
    <rPh sb="14" eb="15">
      <t>ブ</t>
    </rPh>
    <rPh sb="16" eb="18">
      <t>ギョウム</t>
    </rPh>
    <rPh sb="18" eb="20">
      <t>コウバイ</t>
    </rPh>
    <rPh sb="20" eb="21">
      <t>ブ</t>
    </rPh>
    <phoneticPr fontId="1"/>
  </si>
  <si>
    <t>この請求書に関してのご質問等は、下記問い合わせ先にお願いいたします。</t>
    <rPh sb="2" eb="4">
      <t>セイキュウ</t>
    </rPh>
    <rPh sb="4" eb="5">
      <t>ショ</t>
    </rPh>
    <rPh sb="6" eb="7">
      <t>カン</t>
    </rPh>
    <rPh sb="11" eb="13">
      <t>シツモン</t>
    </rPh>
    <rPh sb="13" eb="14">
      <t>トウ</t>
    </rPh>
    <rPh sb="16" eb="18">
      <t>カキ</t>
    </rPh>
    <rPh sb="18" eb="19">
      <t>ト</t>
    </rPh>
    <rPh sb="20" eb="21">
      <t>ア</t>
    </rPh>
    <rPh sb="23" eb="24">
      <t>サキ</t>
    </rPh>
    <rPh sb="26" eb="27">
      <t>ネガ</t>
    </rPh>
    <phoneticPr fontId="1"/>
  </si>
  <si>
    <r>
      <rPr>
        <u/>
        <sz val="12"/>
        <rFont val="メイリオ"/>
        <family val="3"/>
        <charset val="128"/>
      </rPr>
      <t>【請求書シート】の黄色のセル</t>
    </r>
    <r>
      <rPr>
        <sz val="12"/>
        <rFont val="メイリオ"/>
        <family val="3"/>
        <charset val="128"/>
      </rPr>
      <t>に貴社の情報を入力してください。</t>
    </r>
    <rPh sb="9" eb="11">
      <t>キイロ</t>
    </rPh>
    <rPh sb="21" eb="23">
      <t>ニュウリョク</t>
    </rPh>
    <phoneticPr fontId="1"/>
  </si>
  <si>
    <r>
      <t>まず、左上の</t>
    </r>
    <r>
      <rPr>
        <u/>
        <sz val="12"/>
        <rFont val="メイリオ"/>
        <family val="3"/>
        <charset val="128"/>
      </rPr>
      <t>A3のセル（水色のセル）</t>
    </r>
    <r>
      <rPr>
        <sz val="12"/>
        <rFont val="メイリオ"/>
        <family val="3"/>
        <charset val="128"/>
      </rPr>
      <t>に処理月の月末の日付を入力してください。</t>
    </r>
    <rPh sb="3" eb="4">
      <t>ヒダリ</t>
    </rPh>
    <rPh sb="4" eb="5">
      <t>ウエ</t>
    </rPh>
    <rPh sb="12" eb="14">
      <t>ミズイロ</t>
    </rPh>
    <rPh sb="19" eb="21">
      <t>ショリ</t>
    </rPh>
    <rPh sb="21" eb="22">
      <t>ヅキ</t>
    </rPh>
    <rPh sb="23" eb="25">
      <t>ゲツマツ</t>
    </rPh>
    <rPh sb="26" eb="28">
      <t>ヒヅケ</t>
    </rPh>
    <rPh sb="29" eb="31">
      <t>ニュウリョク</t>
    </rPh>
    <phoneticPr fontId="1"/>
  </si>
  <si>
    <r>
      <t>【請求書シート】の左上</t>
    </r>
    <r>
      <rPr>
        <u/>
        <sz val="12"/>
        <rFont val="メイリオ"/>
        <family val="3"/>
        <charset val="128"/>
      </rPr>
      <t>A1のセル（水色のセル）</t>
    </r>
    <r>
      <rPr>
        <sz val="12"/>
        <rFont val="メイリオ"/>
        <family val="3"/>
        <charset val="128"/>
      </rPr>
      <t>に印刷したい【一覧シート】の行№を入力してください。</t>
    </r>
    <rPh sb="1" eb="4">
      <t>セイキュウショ</t>
    </rPh>
    <rPh sb="9" eb="10">
      <t>ヒダリ</t>
    </rPh>
    <rPh sb="17" eb="19">
      <t>ミズイロ</t>
    </rPh>
    <rPh sb="24" eb="26">
      <t>インサツ</t>
    </rPh>
    <rPh sb="30" eb="32">
      <t>イチラン</t>
    </rPh>
    <rPh sb="37" eb="38">
      <t>ギョウ</t>
    </rPh>
    <rPh sb="40" eb="42">
      <t>ニュウリョク</t>
    </rPh>
    <phoneticPr fontId="1"/>
  </si>
  <si>
    <r>
      <t>反映されていることを確認し、印刷をしてください。用紙のサイズは、</t>
    </r>
    <r>
      <rPr>
        <u/>
        <sz val="12"/>
        <rFont val="メイリオ"/>
        <family val="3"/>
        <charset val="128"/>
      </rPr>
      <t>A4サイズ（タテ）</t>
    </r>
    <r>
      <rPr>
        <sz val="12"/>
        <rFont val="メイリオ"/>
        <family val="3"/>
        <charset val="128"/>
      </rPr>
      <t>です。</t>
    </r>
    <rPh sb="0" eb="2">
      <t>ハンエイ</t>
    </rPh>
    <rPh sb="10" eb="12">
      <t>カクニン</t>
    </rPh>
    <rPh sb="14" eb="16">
      <t>インサツ</t>
    </rPh>
    <rPh sb="24" eb="26">
      <t>ヨウシ</t>
    </rPh>
    <phoneticPr fontId="1"/>
  </si>
  <si>
    <r>
      <t>作成していただいた請求書は、</t>
    </r>
    <r>
      <rPr>
        <u/>
        <sz val="12"/>
        <rFont val="メイリオ"/>
        <family val="3"/>
        <charset val="128"/>
      </rPr>
      <t>毎月第1営業日厳守</t>
    </r>
    <r>
      <rPr>
        <sz val="12"/>
        <rFont val="メイリオ"/>
        <family val="3"/>
        <charset val="128"/>
      </rPr>
      <t>で郵送をお願いいたします。</t>
    </r>
    <rPh sb="0" eb="2">
      <t>サクセイ</t>
    </rPh>
    <rPh sb="9" eb="12">
      <t>セイキュウショ</t>
    </rPh>
    <rPh sb="14" eb="16">
      <t>マイツキ</t>
    </rPh>
    <rPh sb="21" eb="23">
      <t>ゲンシュ</t>
    </rPh>
    <phoneticPr fontId="1"/>
  </si>
  <si>
    <t>印刷後、請求書の内容を確認してください。</t>
    <rPh sb="0" eb="2">
      <t>インサツ</t>
    </rPh>
    <rPh sb="2" eb="3">
      <t>ゴ</t>
    </rPh>
    <rPh sb="4" eb="7">
      <t>セイキュウショ</t>
    </rPh>
    <rPh sb="8" eb="10">
      <t>ナイヨウ</t>
    </rPh>
    <rPh sb="11" eb="13">
      <t>カクニン</t>
    </rPh>
    <phoneticPr fontId="1"/>
  </si>
  <si>
    <t>内容に問題がなければ、全ての請求書に①で入力していただいた社名等の右脇に会社印の押印をお願いいたします。</t>
    <rPh sb="0" eb="2">
      <t>ナイヨウ</t>
    </rPh>
    <rPh sb="3" eb="5">
      <t>モンダイ</t>
    </rPh>
    <rPh sb="11" eb="12">
      <t>スベ</t>
    </rPh>
    <rPh sb="14" eb="17">
      <t>セイキュウショ</t>
    </rPh>
    <rPh sb="33" eb="34">
      <t>ミギ</t>
    </rPh>
    <rPh sb="36" eb="38">
      <t>カイシャ</t>
    </rPh>
    <rPh sb="38" eb="39">
      <t>イン</t>
    </rPh>
    <phoneticPr fontId="1"/>
  </si>
  <si>
    <t>請　求　書　兼　納　品　書</t>
    <rPh sb="0" eb="1">
      <t>ショウ</t>
    </rPh>
    <rPh sb="2" eb="3">
      <t>モトム</t>
    </rPh>
    <rPh sb="4" eb="5">
      <t>ショ</t>
    </rPh>
    <rPh sb="6" eb="7">
      <t>ケン</t>
    </rPh>
    <rPh sb="8" eb="9">
      <t>オサメ</t>
    </rPh>
    <rPh sb="10" eb="11">
      <t>ヒン</t>
    </rPh>
    <rPh sb="12" eb="13">
      <t>ショ</t>
    </rPh>
    <phoneticPr fontId="8"/>
  </si>
  <si>
    <r>
      <t>仕入先コードが不明な場合は、ユニット事業部業務購買部までお問合せください。</t>
    </r>
    <r>
      <rPr>
        <u/>
        <sz val="12"/>
        <rFont val="メイリオ"/>
        <family val="3"/>
        <charset val="128"/>
      </rPr>
      <t>（仕入先コードは7桁になります）</t>
    </r>
    <rPh sb="38" eb="40">
      <t>シイレ</t>
    </rPh>
    <rPh sb="40" eb="41">
      <t>サキ</t>
    </rPh>
    <rPh sb="46" eb="47">
      <t>ケタ</t>
    </rPh>
    <phoneticPr fontId="1"/>
  </si>
  <si>
    <t>【一覧シート】のA3の日付が反映されます</t>
    <rPh sb="1" eb="3">
      <t>イチラン</t>
    </rPh>
    <rPh sb="11" eb="13">
      <t>ヒヅケ</t>
    </rPh>
    <rPh sb="14" eb="16">
      <t>ハンエイ</t>
    </rPh>
    <phoneticPr fontId="1"/>
  </si>
  <si>
    <t>そのまま右に進み、1行目列の【月日】、【品名及び摘要】、【サイズ】、【数量】、【単位】、【単価】を入力してください。</t>
    <rPh sb="4" eb="5">
      <t>ミギ</t>
    </rPh>
    <rPh sb="6" eb="7">
      <t>スス</t>
    </rPh>
    <rPh sb="10" eb="12">
      <t>ギョウメ</t>
    </rPh>
    <rPh sb="12" eb="13">
      <t>レツ</t>
    </rPh>
    <rPh sb="15" eb="16">
      <t>ツキ</t>
    </rPh>
    <rPh sb="16" eb="17">
      <t>ヒ</t>
    </rPh>
    <rPh sb="20" eb="22">
      <t>ヒンメイ</t>
    </rPh>
    <rPh sb="22" eb="23">
      <t>オヨ</t>
    </rPh>
    <rPh sb="24" eb="26">
      <t>テキヨウ</t>
    </rPh>
    <rPh sb="35" eb="37">
      <t>スウリョウ</t>
    </rPh>
    <rPh sb="40" eb="42">
      <t>タンイ</t>
    </rPh>
    <rPh sb="45" eb="47">
      <t>タンカ</t>
    </rPh>
    <rPh sb="49" eb="51">
      <t>ニュウリョク</t>
    </rPh>
    <phoneticPr fontId="1"/>
  </si>
  <si>
    <t>白黒印刷でお願いいたします。</t>
    <rPh sb="0" eb="2">
      <t>シロクロ</t>
    </rPh>
    <rPh sb="2" eb="4">
      <t>インサツ</t>
    </rPh>
    <rPh sb="6" eb="7">
      <t>ネガ</t>
    </rPh>
    <phoneticPr fontId="1"/>
  </si>
  <si>
    <t>単価</t>
    <rPh sb="0" eb="2">
      <t>タンカ</t>
    </rPh>
    <phoneticPr fontId="1"/>
  </si>
  <si>
    <t>㊞</t>
    <phoneticPr fontId="1"/>
  </si>
  <si>
    <t>【免税事業者用】</t>
    <rPh sb="1" eb="3">
      <t>メンゼイ</t>
    </rPh>
    <rPh sb="3" eb="6">
      <t>ジギョウシャ</t>
    </rPh>
    <rPh sb="6" eb="7">
      <t>ヨウ</t>
    </rPh>
    <phoneticPr fontId="1"/>
  </si>
  <si>
    <t>合計</t>
    <rPh sb="0" eb="2">
      <t>ゴウケイ</t>
    </rPh>
    <phoneticPr fontId="8"/>
  </si>
  <si>
    <t>合計</t>
    <rPh sb="0" eb="1">
      <t>ア</t>
    </rPh>
    <rPh sb="1" eb="2">
      <t>ケイ</t>
    </rPh>
    <phoneticPr fontId="8"/>
  </si>
  <si>
    <t>【単価】は、税込みの金額を入力してください。</t>
    <rPh sb="1" eb="3">
      <t>タンカ</t>
    </rPh>
    <rPh sb="6" eb="8">
      <t>ゼイコ</t>
    </rPh>
    <rPh sb="10" eb="12">
      <t>キンガク</t>
    </rPh>
    <rPh sb="13" eb="15">
      <t>ニュウリョク</t>
    </rPh>
    <phoneticPr fontId="1"/>
  </si>
  <si>
    <t>次の請求書を作成する場合は次行に進み、上記手順通りに入力をお願いいたします。最大50枚まで請求書を作成できます。</t>
    <rPh sb="0" eb="1">
      <t>ツギ</t>
    </rPh>
    <rPh sb="2" eb="5">
      <t>セイキュウショ</t>
    </rPh>
    <rPh sb="6" eb="8">
      <t>サクセイ</t>
    </rPh>
    <rPh sb="10" eb="12">
      <t>バアイ</t>
    </rPh>
    <rPh sb="13" eb="14">
      <t>ツギ</t>
    </rPh>
    <rPh sb="14" eb="15">
      <t>ギョウ</t>
    </rPh>
    <rPh sb="16" eb="17">
      <t>スス</t>
    </rPh>
    <rPh sb="19" eb="21">
      <t>ジョウキ</t>
    </rPh>
    <rPh sb="21" eb="23">
      <t>テジュン</t>
    </rPh>
    <rPh sb="23" eb="24">
      <t>トオ</t>
    </rPh>
    <rPh sb="26" eb="28">
      <t>ニュウリョク</t>
    </rPh>
    <rPh sb="30" eb="31">
      <t>ネガ</t>
    </rPh>
    <phoneticPr fontId="1"/>
  </si>
  <si>
    <t>請求書作成方法《一覧入力：免税事業者用》</t>
    <rPh sb="0" eb="2">
      <t>セイキュウ</t>
    </rPh>
    <rPh sb="2" eb="3">
      <t>ショ</t>
    </rPh>
    <rPh sb="3" eb="5">
      <t>サクセイ</t>
    </rPh>
    <rPh sb="5" eb="7">
      <t>ホウホウ</t>
    </rPh>
    <rPh sb="8" eb="10">
      <t>イチラン</t>
    </rPh>
    <rPh sb="10" eb="12">
      <t>ニュウリョク</t>
    </rPh>
    <rPh sb="13" eb="15">
      <t>メンゼイ</t>
    </rPh>
    <rPh sb="15" eb="18">
      <t>ジギョウシャ</t>
    </rPh>
    <rPh sb="18" eb="19">
      <t>ヨウ</t>
    </rPh>
    <phoneticPr fontId="1"/>
  </si>
  <si>
    <t>（例）2023年10月の場合　　2023/10/31</t>
    <phoneticPr fontId="1"/>
  </si>
  <si>
    <t>【備考】欄は、必要事項がありましたら入力してください。</t>
    <rPh sb="1" eb="3">
      <t>ビコウ</t>
    </rPh>
    <rPh sb="4" eb="5">
      <t>ラン</t>
    </rPh>
    <rPh sb="7" eb="9">
      <t>ヒツヨウ</t>
    </rPh>
    <rPh sb="9" eb="11">
      <t>ジコウ</t>
    </rPh>
    <rPh sb="18" eb="20">
      <t>ニュウリョク</t>
    </rPh>
    <phoneticPr fontId="1"/>
  </si>
  <si>
    <t>その行の内容が請求書に反映されます。</t>
    <phoneticPr fontId="1"/>
  </si>
  <si>
    <t>全て大事な項目ですが、必須項目は必ず入力してください。【請求書シート】の自動計算に反映されません。</t>
    <rPh sb="0" eb="1">
      <t>スベ</t>
    </rPh>
    <rPh sb="2" eb="4">
      <t>ダイジ</t>
    </rPh>
    <rPh sb="5" eb="7">
      <t>コウモク</t>
    </rPh>
    <rPh sb="11" eb="13">
      <t>ヒッス</t>
    </rPh>
    <rPh sb="13" eb="15">
      <t>コウモク</t>
    </rPh>
    <rPh sb="16" eb="17">
      <t>カナラ</t>
    </rPh>
    <rPh sb="18" eb="20">
      <t>ニュウリョク</t>
    </rPh>
    <rPh sb="28" eb="30">
      <t>セイキュウ</t>
    </rPh>
    <rPh sb="30" eb="31">
      <t>ショ</t>
    </rPh>
    <rPh sb="36" eb="38">
      <t>ジドウ</t>
    </rPh>
    <rPh sb="38" eb="40">
      <t>ケイサン</t>
    </rPh>
    <rPh sb="41" eb="43">
      <t>ハンエイ</t>
    </rPh>
    <phoneticPr fontId="1"/>
  </si>
  <si>
    <t>【備考】欄は必要事項がありましたら入力をお願いします</t>
    <rPh sb="1" eb="3">
      <t>ビコウ</t>
    </rPh>
    <rPh sb="4" eb="5">
      <t>ラン</t>
    </rPh>
    <rPh sb="6" eb="8">
      <t>ヒツヨウ</t>
    </rPh>
    <rPh sb="8" eb="10">
      <t>ジコウ</t>
    </rPh>
    <rPh sb="17" eb="19">
      <t>ニュウリョク</t>
    </rPh>
    <rPh sb="21" eb="22">
      <t>ネガ</t>
    </rPh>
    <phoneticPr fontId="1"/>
  </si>
  <si>
    <t>【品名及び摘要】、【数量】、【単価】欄は必須項目です</t>
    <rPh sb="1" eb="3">
      <t>ヒンメイ</t>
    </rPh>
    <rPh sb="3" eb="4">
      <t>オヨ</t>
    </rPh>
    <rPh sb="5" eb="7">
      <t>テキヨウ</t>
    </rPh>
    <rPh sb="10" eb="12">
      <t>スウリョウ</t>
    </rPh>
    <rPh sb="15" eb="17">
      <t>タンカ</t>
    </rPh>
    <rPh sb="18" eb="19">
      <t>ラン</t>
    </rPh>
    <rPh sb="20" eb="22">
      <t>ヒッス</t>
    </rPh>
    <rPh sb="22" eb="24">
      <t>コウモク</t>
    </rPh>
    <phoneticPr fontId="1"/>
  </si>
  <si>
    <t>【現場名】欄は必須項目です</t>
    <rPh sb="1" eb="3">
      <t>ゲンバ</t>
    </rPh>
    <rPh sb="3" eb="4">
      <t>メイ</t>
    </rPh>
    <rPh sb="5" eb="6">
      <t>ラン</t>
    </rPh>
    <rPh sb="7" eb="9">
      <t>ヒッス</t>
    </rPh>
    <rPh sb="9" eb="11">
      <t>コウモク</t>
    </rPh>
    <phoneticPr fontId="1"/>
  </si>
  <si>
    <t>※【一覧シート】を印刷すると処理月の請求一覧が出力されるようになっています。請求書の内容確認としてご利用いただけます。</t>
    <phoneticPr fontId="1"/>
  </si>
  <si>
    <t>の部分は貴社の情報を入力してください</t>
    <rPh sb="1" eb="3">
      <t>ブブン</t>
    </rPh>
    <rPh sb="4" eb="6">
      <t>キシャ</t>
    </rPh>
    <rPh sb="7" eb="9">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</si>
</sst>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quot;月&quot;d&quot;日&quot;;@"/>
    <numFmt numFmtId="177" formatCode="m/d"/>
    <numFmt numFmtId="178" formatCode="#,##0_ "/>
    <numFmt numFmtId="179" formatCode="yyyy&quot;年&quot;m&quot;月分請求書一覧&quot;"/>
    <numFmt numFmtId="180" formatCode="0.000_ ;[Red]\-0.000\ "/>
    <numFmt numFmtId="181" formatCode="#,##0.000"/>
    <numFmt numFmtId="182" formatCode="0.0000"/>
  </numFmts>
  <fonts count="36">
    <font>
      <sz val="10"/>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11"/>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9"/>
      <name val="ＭＳ Ｐゴシック"/>
      <family val="3"/>
      <charset val="128"/>
    </font>
    <font>
      <sz val="11"/>
      <color theme="1"/>
      <name val="ＭＳ Ｐゴシック"/>
      <family val="3"/>
      <charset val="128"/>
      <scheme val="minor"/>
    </font>
    <font>
      <b/>
      <sz val="12"/>
      <name val="ＭＳ Ｐ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sz val="14"/>
      <color theme="0" tint="-0.249977111117893"/>
      <name val="ＭＳ Ｐゴシック"/>
      <family val="3"/>
      <charset val="128"/>
    </font>
    <font>
      <b/>
      <sz val="14"/>
      <color rgb="FFFF0000"/>
      <name val="ＭＳ Ｐゴシック"/>
      <family val="3"/>
      <charset val="128"/>
    </font>
    <font>
      <b/>
      <sz val="18"/>
      <color theme="1"/>
      <name val="ＭＳ Ｐゴシック"/>
      <family val="3"/>
      <charset val="128"/>
      <scheme val="minor"/>
    </font>
    <font>
      <b/>
      <sz val="16"/>
      <name val="メイリオ"/>
      <family val="3"/>
      <charset val="128"/>
    </font>
    <font>
      <sz val="10"/>
      <name val="メイリオ"/>
      <family val="3"/>
      <charset val="128"/>
    </font>
    <font>
      <sz val="12"/>
      <name val="メイリオ"/>
      <family val="3"/>
      <charset val="128"/>
    </font>
    <font>
      <u/>
      <sz val="12"/>
      <name val="メイリオ"/>
      <family val="3"/>
      <charset val="128"/>
    </font>
    <font>
      <b/>
      <sz val="12"/>
      <color rgb="FFFF0000"/>
      <name val="メイリオ"/>
      <family val="3"/>
      <charset val="128"/>
    </font>
    <font>
      <b/>
      <sz val="12"/>
      <name val="メイリオ"/>
      <family val="3"/>
      <charset val="128"/>
    </font>
    <font>
      <b/>
      <sz val="10"/>
      <name val="メイリオ"/>
      <family val="3"/>
      <charset val="128"/>
    </font>
    <font>
      <b/>
      <sz val="20"/>
      <color theme="1"/>
      <name val="ＭＳ Ｐゴシック"/>
      <family val="3"/>
      <charset val="128"/>
      <scheme val="minor"/>
    </font>
    <font>
      <sz val="10"/>
      <color theme="1"/>
      <name val="ＭＳ Ｐゴシック"/>
      <family val="3"/>
      <charset val="128"/>
      <scheme val="minor"/>
    </font>
    <font>
      <b/>
      <sz val="17"/>
      <color theme="1"/>
      <name val="ＭＳ Ｐゴシック"/>
      <family val="3"/>
      <charset val="128"/>
      <scheme val="minor"/>
    </font>
    <font>
      <sz val="10"/>
      <color rgb="FFFF0000"/>
      <name val="メイリオ"/>
      <family val="3"/>
      <charset val="128"/>
    </font>
  </fonts>
  <fills count="8">
    <fill>
      <patternFill patternType="none"/>
    </fill>
    <fill>
      <patternFill patternType="gray125"/>
    </fill>
    <fill>
      <patternFill patternType="solid">
        <fgColor rgb="FFFFCCFF"/>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39997558519241921"/>
        <bgColor indexed="64"/>
      </patternFill>
    </fill>
    <fill>
      <patternFill patternType="solid">
        <fgColor rgb="FFFFFF99"/>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rgb="FFFF0000"/>
      </bottom>
      <diagonal/>
    </border>
  </borders>
  <cellStyleXfs count="3">
    <xf numFmtId="0" fontId="0" fillId="0" borderId="0"/>
    <xf numFmtId="0" fontId="5" fillId="0" borderId="0">
      <alignment vertical="center"/>
    </xf>
    <xf numFmtId="38" fontId="2" fillId="0" borderId="0" applyFont="0" applyFill="0" applyBorder="0" applyAlignment="0" applyProtection="0">
      <alignment vertical="center"/>
    </xf>
  </cellStyleXfs>
  <cellXfs count="220">
    <xf numFmtId="0" fontId="0" fillId="0" borderId="0" xfId="0"/>
    <xf numFmtId="0" fontId="4" fillId="0" borderId="0" xfId="0" applyFont="1" applyAlignment="1">
      <alignment horizontal="center" vertical="center"/>
    </xf>
    <xf numFmtId="0" fontId="4" fillId="0" borderId="1" xfId="0" applyFont="1" applyFill="1" applyBorder="1" applyAlignment="1">
      <alignment shrinkToFit="1"/>
    </xf>
    <xf numFmtId="0" fontId="4" fillId="0" borderId="1" xfId="0" applyFont="1" applyFill="1" applyBorder="1" applyAlignment="1">
      <alignment horizontal="center" shrinkToFit="1"/>
    </xf>
    <xf numFmtId="0" fontId="4" fillId="0" borderId="0" xfId="0" applyFont="1"/>
    <xf numFmtId="0" fontId="4" fillId="0" borderId="1" xfId="0" applyFont="1" applyFill="1" applyBorder="1"/>
    <xf numFmtId="0" fontId="4" fillId="0" borderId="0" xfId="0" applyFont="1" applyAlignment="1">
      <alignment horizontal="center" shrinkToFit="1"/>
    </xf>
    <xf numFmtId="0" fontId="4" fillId="0" borderId="0" xfId="0" applyFont="1" applyFill="1"/>
    <xf numFmtId="0" fontId="5" fillId="0" borderId="0" xfId="1">
      <alignment vertical="center"/>
    </xf>
    <xf numFmtId="0" fontId="11" fillId="0" borderId="0" xfId="1" applyFont="1">
      <alignment vertical="center"/>
    </xf>
    <xf numFmtId="0" fontId="4" fillId="0" borderId="0" xfId="0" applyFont="1" applyFill="1" applyAlignment="1">
      <alignment horizontal="center" shrinkToFit="1"/>
    </xf>
    <xf numFmtId="0" fontId="5" fillId="0" borderId="0" xfId="1" applyFont="1" applyBorder="1" applyAlignment="1">
      <alignment vertical="center" shrinkToFit="1"/>
    </xf>
    <xf numFmtId="49" fontId="4" fillId="0" borderId="16" xfId="0" applyNumberFormat="1" applyFont="1" applyFill="1" applyBorder="1" applyAlignment="1">
      <alignment horizontal="center" wrapText="1" shrinkToFit="1"/>
    </xf>
    <xf numFmtId="0" fontId="16" fillId="0" borderId="1" xfId="0" applyFont="1" applyFill="1" applyBorder="1" applyAlignment="1">
      <alignment wrapText="1"/>
    </xf>
    <xf numFmtId="0" fontId="13" fillId="0" borderId="0" xfId="1" applyFont="1" applyBorder="1" applyAlignment="1">
      <alignment vertical="center" shrinkToFit="1"/>
    </xf>
    <xf numFmtId="0" fontId="5" fillId="0" borderId="0" xfId="1" applyProtection="1">
      <alignment vertical="center"/>
    </xf>
    <xf numFmtId="0" fontId="4" fillId="0" borderId="5" xfId="0" applyFont="1" applyFill="1" applyBorder="1" applyAlignment="1">
      <alignment horizontal="center" shrinkToFit="1"/>
    </xf>
    <xf numFmtId="0" fontId="4" fillId="0" borderId="1" xfId="0" applyFont="1" applyFill="1" applyBorder="1" applyAlignment="1">
      <alignment horizontal="center"/>
    </xf>
    <xf numFmtId="0" fontId="0" fillId="0" borderId="0" xfId="0" applyFont="1"/>
    <xf numFmtId="0" fontId="0" fillId="0" borderId="0" xfId="0" applyFont="1" applyBorder="1" applyAlignment="1">
      <alignment horizontal="right"/>
    </xf>
    <xf numFmtId="38" fontId="2" fillId="0" borderId="17" xfId="2" applyNumberFormat="1" applyFont="1" applyBorder="1" applyAlignment="1">
      <alignment shrinkToFit="1"/>
    </xf>
    <xf numFmtId="0" fontId="5" fillId="0" borderId="0" xfId="1" applyFill="1">
      <alignment vertical="center"/>
    </xf>
    <xf numFmtId="0" fontId="11" fillId="0" borderId="0" xfId="1" applyFont="1" applyFill="1">
      <alignment vertical="center"/>
    </xf>
    <xf numFmtId="0" fontId="18" fillId="0" borderId="0" xfId="0" applyFont="1" applyFill="1" applyBorder="1" applyAlignment="1">
      <alignment horizontal="left"/>
    </xf>
    <xf numFmtId="0" fontId="5" fillId="3" borderId="0" xfId="1" applyFill="1">
      <alignment vertical="center"/>
    </xf>
    <xf numFmtId="176" fontId="7" fillId="3" borderId="0" xfId="1" applyNumberFormat="1" applyFont="1" applyFill="1" applyAlignment="1">
      <alignment vertical="center"/>
    </xf>
    <xf numFmtId="0" fontId="11" fillId="3" borderId="0" xfId="1" applyFont="1" applyFill="1">
      <alignment vertical="center"/>
    </xf>
    <xf numFmtId="176" fontId="0" fillId="0" borderId="0" xfId="0" applyNumberFormat="1" applyFont="1" applyFill="1" applyBorder="1" applyAlignment="1">
      <alignment shrinkToFit="1"/>
    </xf>
    <xf numFmtId="0" fontId="4" fillId="0" borderId="4" xfId="0"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xf>
    <xf numFmtId="0" fontId="5" fillId="6" borderId="0" xfId="1" applyFill="1">
      <alignment vertical="center"/>
    </xf>
    <xf numFmtId="0" fontId="21" fillId="3" borderId="0" xfId="0" applyFont="1" applyFill="1" applyBorder="1" applyAlignment="1" applyProtection="1">
      <alignment vertical="center"/>
    </xf>
    <xf numFmtId="0" fontId="15" fillId="3" borderId="0" xfId="1" applyFont="1" applyFill="1" applyProtection="1">
      <alignment vertical="center"/>
    </xf>
    <xf numFmtId="0" fontId="5" fillId="3" borderId="0" xfId="1" applyFill="1" applyProtection="1">
      <alignment vertical="center"/>
    </xf>
    <xf numFmtId="0" fontId="9" fillId="0" borderId="0" xfId="1" applyFont="1" applyAlignment="1" applyProtection="1">
      <alignment horizontal="center" vertical="center"/>
    </xf>
    <xf numFmtId="0" fontId="6" fillId="0" borderId="0" xfId="1" applyFont="1" applyAlignment="1" applyProtection="1">
      <alignment horizontal="center" vertical="center" wrapText="1"/>
    </xf>
    <xf numFmtId="0" fontId="6" fillId="0" borderId="0" xfId="1" applyFont="1" applyProtection="1">
      <alignment vertical="center"/>
    </xf>
    <xf numFmtId="0" fontId="12" fillId="0" borderId="0" xfId="1" applyFont="1" applyProtection="1">
      <alignment vertical="center"/>
    </xf>
    <xf numFmtId="0" fontId="5" fillId="0" borderId="0" xfId="1" applyAlignment="1" applyProtection="1">
      <alignment vertical="center" shrinkToFit="1"/>
    </xf>
    <xf numFmtId="0" fontId="5" fillId="0" borderId="0" xfId="1" applyBorder="1" applyAlignment="1" applyProtection="1">
      <alignment vertical="center" shrinkToFit="1"/>
    </xf>
    <xf numFmtId="0" fontId="5" fillId="0" borderId="0" xfId="1" applyFont="1" applyBorder="1" applyAlignment="1" applyProtection="1">
      <alignment vertical="center" shrinkToFit="1"/>
    </xf>
    <xf numFmtId="0" fontId="13" fillId="0" borderId="0" xfId="1" applyFont="1" applyBorder="1" applyAlignment="1" applyProtection="1">
      <alignment horizontal="center" vertical="center" shrinkToFit="1"/>
    </xf>
    <xf numFmtId="0" fontId="5" fillId="0" borderId="0" xfId="1" applyBorder="1" applyAlignment="1" applyProtection="1">
      <alignment vertical="center"/>
    </xf>
    <xf numFmtId="0" fontId="15" fillId="0" borderId="0" xfId="1" applyFont="1" applyBorder="1" applyAlignment="1" applyProtection="1">
      <alignment vertical="center" shrinkToFit="1"/>
    </xf>
    <xf numFmtId="0" fontId="17" fillId="0" borderId="0" xfId="1" applyFont="1" applyBorder="1" applyAlignment="1" applyProtection="1">
      <alignment horizontal="center" vertical="center" shrinkToFit="1"/>
    </xf>
    <xf numFmtId="0" fontId="5" fillId="0" borderId="0" xfId="1" applyAlignment="1" applyProtection="1">
      <alignment horizontal="center" vertical="center" shrinkToFit="1"/>
    </xf>
    <xf numFmtId="0" fontId="11" fillId="0" borderId="0" xfId="1" applyFont="1" applyAlignment="1" applyProtection="1">
      <alignment vertical="center" shrinkToFit="1"/>
    </xf>
    <xf numFmtId="0" fontId="6" fillId="0" borderId="8" xfId="1" applyFont="1" applyBorder="1" applyAlignment="1" applyProtection="1">
      <alignment horizontal="center" vertical="center" shrinkToFit="1"/>
    </xf>
    <xf numFmtId="0" fontId="11" fillId="0" borderId="8" xfId="1" applyFont="1" applyBorder="1" applyAlignment="1" applyProtection="1">
      <alignment horizontal="center" vertical="center" shrinkToFit="1"/>
    </xf>
    <xf numFmtId="178" fontId="6" fillId="0" borderId="8" xfId="1" applyNumberFormat="1" applyFont="1" applyBorder="1" applyAlignment="1" applyProtection="1">
      <alignment horizontal="right" vertical="center" shrinkToFit="1"/>
    </xf>
    <xf numFmtId="178" fontId="6" fillId="0" borderId="9" xfId="1" applyNumberFormat="1" applyFont="1" applyBorder="1" applyAlignment="1" applyProtection="1">
      <alignment horizontal="right" vertical="center" shrinkToFit="1"/>
    </xf>
    <xf numFmtId="178" fontId="6" fillId="0" borderId="19" xfId="1" applyNumberFormat="1" applyFont="1" applyBorder="1" applyAlignment="1" applyProtection="1">
      <alignment horizontal="right" vertical="center" shrinkToFit="1"/>
    </xf>
    <xf numFmtId="0" fontId="5" fillId="0" borderId="20" xfId="1" applyBorder="1" applyAlignment="1" applyProtection="1">
      <alignment vertical="center" shrinkToFit="1"/>
    </xf>
    <xf numFmtId="178" fontId="7" fillId="0" borderId="21" xfId="1" applyNumberFormat="1" applyFont="1" applyBorder="1" applyAlignment="1" applyProtection="1">
      <alignment vertical="center" shrinkToFit="1"/>
    </xf>
    <xf numFmtId="0" fontId="7" fillId="0" borderId="0" xfId="1" applyFont="1" applyAlignment="1" applyProtection="1">
      <alignment horizontal="left" vertical="center" wrapText="1"/>
    </xf>
    <xf numFmtId="0" fontId="10" fillId="0" borderId="0" xfId="1" applyFont="1" applyAlignment="1" applyProtection="1">
      <alignment horizontal="left" vertical="center" wrapText="1"/>
    </xf>
    <xf numFmtId="38" fontId="2" fillId="0" borderId="1" xfId="2" applyNumberFormat="1" applyFont="1" applyBorder="1" applyAlignment="1">
      <alignment shrinkToFit="1"/>
    </xf>
    <xf numFmtId="0" fontId="5" fillId="0" borderId="0" xfId="1" applyFill="1" applyProtection="1">
      <alignment vertical="center"/>
    </xf>
    <xf numFmtId="180" fontId="4" fillId="0" borderId="1" xfId="0" applyNumberFormat="1" applyFont="1" applyFill="1" applyBorder="1" applyAlignment="1">
      <alignment shrinkToFit="1"/>
    </xf>
    <xf numFmtId="0" fontId="4" fillId="0" borderId="1" xfId="0" applyFont="1" applyFill="1" applyBorder="1" applyAlignment="1">
      <alignment horizontal="left"/>
    </xf>
    <xf numFmtId="0" fontId="5" fillId="0" borderId="0" xfId="1" applyBorder="1">
      <alignment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wrapText="1"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shrinkToFit="1"/>
    </xf>
    <xf numFmtId="0" fontId="13" fillId="0" borderId="0" xfId="1" applyFont="1" applyFill="1" applyAlignment="1">
      <alignment horizontal="center" vertical="center"/>
    </xf>
    <xf numFmtId="0" fontId="4" fillId="0" borderId="0" xfId="0" applyFont="1" applyAlignment="1">
      <alignment vertical="center"/>
    </xf>
    <xf numFmtId="0" fontId="25" fillId="0" borderId="0" xfId="0" applyFont="1" applyAlignment="1">
      <alignment vertical="center"/>
    </xf>
    <xf numFmtId="0" fontId="26" fillId="0" borderId="0" xfId="0" applyFont="1"/>
    <xf numFmtId="0" fontId="27" fillId="0" borderId="0" xfId="0" applyFont="1"/>
    <xf numFmtId="0" fontId="29" fillId="0" borderId="0" xfId="0" applyFont="1"/>
    <xf numFmtId="0" fontId="30" fillId="0" borderId="0" xfId="0" applyFont="1"/>
    <xf numFmtId="0" fontId="31" fillId="0" borderId="0" xfId="0" applyFont="1"/>
    <xf numFmtId="0" fontId="5" fillId="0" borderId="0" xfId="1" applyProtection="1">
      <alignment vertical="center"/>
      <protection locked="0"/>
    </xf>
    <xf numFmtId="0" fontId="13" fillId="0" borderId="0" xfId="1" applyFont="1" applyBorder="1" applyAlignment="1" applyProtection="1">
      <alignment vertical="center" shrinkToFit="1"/>
      <protection locked="0"/>
    </xf>
    <xf numFmtId="0" fontId="5" fillId="0" borderId="0" xfId="1" applyFont="1" applyBorder="1" applyAlignment="1" applyProtection="1">
      <alignment vertical="center" shrinkToFit="1"/>
      <protection locked="0"/>
    </xf>
    <xf numFmtId="182" fontId="5" fillId="0" borderId="0" xfId="1" applyNumberFormat="1">
      <alignment vertical="center"/>
    </xf>
    <xf numFmtId="0" fontId="26" fillId="3" borderId="0" xfId="0" applyFont="1" applyFill="1"/>
    <xf numFmtId="0" fontId="27" fillId="3" borderId="0" xfId="0" applyFont="1" applyFill="1"/>
    <xf numFmtId="176" fontId="6" fillId="0" borderId="0" xfId="1" applyNumberFormat="1" applyFont="1" applyAlignment="1" applyProtection="1">
      <alignment vertical="center"/>
    </xf>
    <xf numFmtId="0" fontId="9" fillId="0" borderId="0" xfId="1" applyFont="1" applyAlignment="1" applyProtection="1">
      <alignment horizontal="left" vertical="center"/>
    </xf>
    <xf numFmtId="178" fontId="6" fillId="0" borderId="0" xfId="1" applyNumberFormat="1" applyFont="1" applyBorder="1" applyAlignment="1" applyProtection="1">
      <alignment horizontal="right" vertical="center" shrinkToFit="1"/>
    </xf>
    <xf numFmtId="0" fontId="4" fillId="0" borderId="7" xfId="0" applyFont="1" applyFill="1" applyBorder="1" applyAlignment="1">
      <alignment horizontal="center" vertical="center" shrinkToFit="1"/>
    </xf>
    <xf numFmtId="177" fontId="6" fillId="0" borderId="8" xfId="1" applyNumberFormat="1" applyFont="1" applyBorder="1" applyAlignment="1" applyProtection="1">
      <alignment horizontal="center" vertical="center" shrinkToFit="1"/>
    </xf>
    <xf numFmtId="177" fontId="6" fillId="0" borderId="18" xfId="1" applyNumberFormat="1" applyFont="1" applyBorder="1" applyAlignment="1" applyProtection="1">
      <alignment horizontal="center" vertical="center" shrinkToFit="1"/>
    </xf>
    <xf numFmtId="0" fontId="7" fillId="0" borderId="18" xfId="1" applyFont="1" applyBorder="1" applyAlignment="1" applyProtection="1">
      <alignment vertical="center" shrinkToFit="1"/>
    </xf>
    <xf numFmtId="38" fontId="2" fillId="0" borderId="5" xfId="2" applyNumberFormat="1" applyFont="1" applyBorder="1" applyAlignment="1">
      <alignment shrinkToFit="1"/>
    </xf>
    <xf numFmtId="177" fontId="6" fillId="0" borderId="18" xfId="1" applyNumberFormat="1" applyFont="1" applyBorder="1" applyAlignment="1" applyProtection="1">
      <alignment horizontal="center" vertical="center" shrinkToFit="1"/>
    </xf>
    <xf numFmtId="0" fontId="17" fillId="0" borderId="0" xfId="1" applyFont="1" applyFill="1" applyAlignment="1" applyProtection="1">
      <alignment vertical="center"/>
    </xf>
    <xf numFmtId="0" fontId="10" fillId="0" borderId="0" xfId="1" applyFont="1" applyFill="1" applyAlignment="1" applyProtection="1">
      <alignment horizontal="center" vertical="center"/>
    </xf>
    <xf numFmtId="0" fontId="6" fillId="0" borderId="0" xfId="1" applyFont="1" applyFill="1" applyAlignment="1" applyProtection="1">
      <alignment vertical="center"/>
      <protection locked="0"/>
    </xf>
    <xf numFmtId="0" fontId="33" fillId="0" borderId="0" xfId="1" applyFont="1" applyFill="1" applyAlignment="1" applyProtection="1">
      <alignment vertical="center" shrinkToFit="1"/>
      <protection locked="0"/>
    </xf>
    <xf numFmtId="38" fontId="0" fillId="0" borderId="17" xfId="2" applyNumberFormat="1" applyFont="1" applyBorder="1" applyAlignment="1">
      <alignment shrinkToFit="1"/>
    </xf>
    <xf numFmtId="0" fontId="29" fillId="0" borderId="29" xfId="0" applyFont="1" applyBorder="1"/>
    <xf numFmtId="0" fontId="26" fillId="0" borderId="29" xfId="0" applyFont="1" applyBorder="1"/>
    <xf numFmtId="0" fontId="35" fillId="0" borderId="0" xfId="0" applyFont="1" applyAlignment="1">
      <alignment horizontal="left"/>
    </xf>
    <xf numFmtId="0" fontId="32" fillId="0" borderId="0" xfId="1" applyFont="1" applyAlignment="1" applyProtection="1">
      <alignment horizontal="center" vertical="center"/>
    </xf>
    <xf numFmtId="0" fontId="5" fillId="0" borderId="7" xfId="1" applyBorder="1" applyAlignment="1" applyProtection="1">
      <alignment horizontal="center" vertical="center"/>
    </xf>
    <xf numFmtId="0" fontId="5" fillId="0" borderId="8" xfId="1" applyBorder="1" applyAlignment="1" applyProtection="1">
      <alignment horizontal="center" vertical="center"/>
    </xf>
    <xf numFmtId="0" fontId="5" fillId="0" borderId="9" xfId="1" applyBorder="1" applyAlignment="1" applyProtection="1">
      <alignment horizontal="center" vertical="center"/>
    </xf>
    <xf numFmtId="0" fontId="5" fillId="0" borderId="20" xfId="1" applyBorder="1" applyAlignment="1" applyProtection="1">
      <alignment horizontal="center" vertical="center"/>
    </xf>
    <xf numFmtId="0" fontId="5" fillId="0" borderId="3" xfId="1" applyBorder="1" applyAlignment="1" applyProtection="1">
      <alignment horizontal="center" vertical="center"/>
    </xf>
    <xf numFmtId="0" fontId="5" fillId="0" borderId="21" xfId="1" applyBorder="1" applyAlignment="1" applyProtection="1">
      <alignment horizontal="center" vertical="center"/>
    </xf>
    <xf numFmtId="177" fontId="6" fillId="0" borderId="1" xfId="1" applyNumberFormat="1" applyFont="1" applyFill="1" applyBorder="1" applyAlignment="1" applyProtection="1">
      <alignment horizontal="center" vertical="center" shrinkToFit="1"/>
    </xf>
    <xf numFmtId="0" fontId="12" fillId="7" borderId="5" xfId="1" applyFont="1" applyFill="1" applyBorder="1" applyAlignment="1" applyProtection="1">
      <alignment horizontal="center" vertical="center" shrinkToFit="1"/>
    </xf>
    <xf numFmtId="0" fontId="12" fillId="7" borderId="2" xfId="1" applyFont="1" applyFill="1" applyBorder="1" applyAlignment="1" applyProtection="1">
      <alignment horizontal="center" vertical="center" shrinkToFit="1"/>
    </xf>
    <xf numFmtId="0" fontId="12" fillId="7" borderId="6" xfId="1" applyFont="1" applyFill="1" applyBorder="1" applyAlignment="1" applyProtection="1">
      <alignment horizontal="center" vertical="center" shrinkToFit="1"/>
    </xf>
    <xf numFmtId="0" fontId="6" fillId="0" borderId="5" xfId="1" applyFont="1" applyFill="1" applyBorder="1" applyAlignment="1" applyProtection="1">
      <alignment horizontal="center" vertical="center" shrinkToFit="1"/>
    </xf>
    <xf numFmtId="0" fontId="6" fillId="0" borderId="2" xfId="1" applyFont="1" applyFill="1" applyBorder="1" applyAlignment="1" applyProtection="1">
      <alignment horizontal="center" vertical="center" shrinkToFit="1"/>
    </xf>
    <xf numFmtId="0" fontId="6" fillId="0" borderId="6" xfId="1" applyFont="1" applyFill="1" applyBorder="1" applyAlignment="1" applyProtection="1">
      <alignment horizontal="center" vertical="center" shrinkToFit="1"/>
    </xf>
    <xf numFmtId="181" fontId="6" fillId="7" borderId="5" xfId="2" applyNumberFormat="1" applyFont="1" applyFill="1" applyBorder="1" applyAlignment="1" applyProtection="1">
      <alignment horizontal="right" vertical="center" shrinkToFit="1"/>
    </xf>
    <xf numFmtId="181" fontId="6" fillId="7" borderId="2" xfId="2" applyNumberFormat="1" applyFont="1" applyFill="1" applyBorder="1" applyAlignment="1" applyProtection="1">
      <alignment horizontal="right" vertical="center" shrinkToFit="1"/>
    </xf>
    <xf numFmtId="181" fontId="6" fillId="7" borderId="6" xfId="2" applyNumberFormat="1" applyFont="1" applyFill="1" applyBorder="1" applyAlignment="1" applyProtection="1">
      <alignment horizontal="right" vertical="center" shrinkToFit="1"/>
    </xf>
    <xf numFmtId="0" fontId="12" fillId="0" borderId="1" xfId="1" applyFont="1" applyFill="1" applyBorder="1" applyAlignment="1" applyProtection="1">
      <alignment horizontal="center" vertical="center" shrinkToFit="1"/>
    </xf>
    <xf numFmtId="3" fontId="6" fillId="7" borderId="1" xfId="2" applyNumberFormat="1" applyFont="1" applyFill="1" applyBorder="1" applyAlignment="1" applyProtection="1">
      <alignment horizontal="right" vertical="center" shrinkToFit="1"/>
    </xf>
    <xf numFmtId="0" fontId="33" fillId="0" borderId="0" xfId="1" applyFont="1" applyFill="1" applyAlignment="1" applyProtection="1">
      <alignment horizontal="center" vertical="center" shrinkToFit="1"/>
      <protection locked="0"/>
    </xf>
    <xf numFmtId="0" fontId="17" fillId="0" borderId="5" xfId="1" applyFont="1" applyBorder="1" applyAlignment="1" applyProtection="1">
      <alignment horizontal="center" vertical="center" shrinkToFit="1"/>
    </xf>
    <xf numFmtId="0" fontId="17" fillId="0" borderId="2" xfId="1" applyFont="1" applyBorder="1" applyAlignment="1" applyProtection="1">
      <alignment horizontal="center" vertical="center" shrinkToFit="1"/>
    </xf>
    <xf numFmtId="0" fontId="17" fillId="0" borderId="6" xfId="1" applyFont="1" applyBorder="1" applyAlignment="1" applyProtection="1">
      <alignment horizontal="center" vertical="center" shrinkToFit="1"/>
    </xf>
    <xf numFmtId="3" fontId="6" fillId="0" borderId="5" xfId="2" applyNumberFormat="1" applyFont="1" applyFill="1" applyBorder="1" applyAlignment="1" applyProtection="1">
      <alignment horizontal="right" vertical="center" shrinkToFit="1"/>
    </xf>
    <xf numFmtId="3" fontId="6" fillId="0" borderId="2" xfId="2" applyNumberFormat="1" applyFont="1" applyFill="1" applyBorder="1" applyAlignment="1" applyProtection="1">
      <alignment horizontal="right" vertical="center" shrinkToFit="1"/>
    </xf>
    <xf numFmtId="3" fontId="6" fillId="0" borderId="6" xfId="2" applyNumberFormat="1" applyFont="1" applyFill="1" applyBorder="1" applyAlignment="1" applyProtection="1">
      <alignment horizontal="right" vertical="center" shrinkToFit="1"/>
    </xf>
    <xf numFmtId="177" fontId="6" fillId="0" borderId="1" xfId="1" applyNumberFormat="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6" fillId="0" borderId="2" xfId="1" applyFont="1" applyBorder="1" applyAlignment="1" applyProtection="1">
      <alignment horizontal="center" vertical="center" shrinkToFit="1"/>
    </xf>
    <xf numFmtId="0" fontId="6" fillId="0" borderId="6" xfId="1" applyFont="1" applyBorder="1" applyAlignment="1" applyProtection="1">
      <alignment horizontal="center" vertical="center" shrinkToFit="1"/>
    </xf>
    <xf numFmtId="0" fontId="12" fillId="0" borderId="1" xfId="1" applyFont="1" applyBorder="1" applyAlignment="1" applyProtection="1">
      <alignment horizontal="center" vertical="center" shrinkToFit="1"/>
    </xf>
    <xf numFmtId="0" fontId="5" fillId="0" borderId="1" xfId="1" applyBorder="1" applyAlignment="1" applyProtection="1">
      <alignment horizontal="center" vertical="center"/>
    </xf>
    <xf numFmtId="0" fontId="5" fillId="0" borderId="1" xfId="1" applyFont="1" applyBorder="1" applyAlignment="1" applyProtection="1">
      <alignment horizontal="center" vertical="center" shrinkToFit="1"/>
    </xf>
    <xf numFmtId="0" fontId="17" fillId="0" borderId="1" xfId="1" applyFont="1" applyBorder="1" applyAlignment="1" applyProtection="1">
      <alignment horizontal="center" vertical="center" shrinkToFit="1"/>
    </xf>
    <xf numFmtId="0" fontId="7" fillId="0" borderId="1" xfId="1" applyFont="1" applyBorder="1" applyAlignment="1" applyProtection="1">
      <alignment horizontal="center" vertical="center" shrinkToFit="1"/>
    </xf>
    <xf numFmtId="0" fontId="5" fillId="0" borderId="7" xfId="1" applyFont="1" applyBorder="1" applyAlignment="1" applyProtection="1">
      <alignment horizontal="center" vertical="center" shrinkToFit="1"/>
    </xf>
    <xf numFmtId="0" fontId="5" fillId="0" borderId="8" xfId="1" applyFont="1" applyBorder="1" applyAlignment="1" applyProtection="1">
      <alignment horizontal="center" vertical="center" shrinkToFit="1"/>
    </xf>
    <xf numFmtId="0" fontId="5" fillId="0" borderId="9" xfId="1" applyFont="1" applyBorder="1" applyAlignment="1" applyProtection="1">
      <alignment horizontal="center" vertical="center" shrinkToFit="1"/>
    </xf>
    <xf numFmtId="0" fontId="5" fillId="0" borderId="20" xfId="1" applyFont="1" applyBorder="1" applyAlignment="1" applyProtection="1">
      <alignment horizontal="center" vertical="center" shrinkToFit="1"/>
    </xf>
    <xf numFmtId="0" fontId="5" fillId="0" borderId="3" xfId="1" applyFont="1" applyBorder="1" applyAlignment="1" applyProtection="1">
      <alignment horizontal="center" vertical="center" shrinkToFit="1"/>
    </xf>
    <xf numFmtId="0" fontId="5" fillId="0" borderId="21" xfId="1" applyFont="1" applyBorder="1" applyAlignment="1" applyProtection="1">
      <alignment horizontal="center" vertical="center" shrinkToFit="1"/>
    </xf>
    <xf numFmtId="0" fontId="11" fillId="7" borderId="1" xfId="1" applyFont="1" applyFill="1" applyBorder="1" applyAlignment="1" applyProtection="1">
      <alignment horizontal="center" vertical="center" shrinkToFit="1"/>
    </xf>
    <xf numFmtId="0" fontId="7" fillId="0" borderId="7" xfId="1" applyFont="1" applyBorder="1" applyAlignment="1" applyProtection="1">
      <alignment horizontal="center" vertical="center" shrinkToFit="1"/>
    </xf>
    <xf numFmtId="0" fontId="7" fillId="0" borderId="8" xfId="1" applyFont="1" applyBorder="1" applyAlignment="1" applyProtection="1">
      <alignment horizontal="center" vertical="center" shrinkToFit="1"/>
    </xf>
    <xf numFmtId="0" fontId="7" fillId="0" borderId="20" xfId="1" applyFont="1" applyBorder="1" applyAlignment="1" applyProtection="1">
      <alignment horizontal="center" vertical="center" shrinkToFit="1"/>
    </xf>
    <xf numFmtId="0" fontId="7" fillId="0" borderId="3" xfId="1" applyFont="1" applyBorder="1" applyAlignment="1" applyProtection="1">
      <alignment horizontal="center" vertical="center" shrinkToFit="1"/>
    </xf>
    <xf numFmtId="0" fontId="22" fillId="3" borderId="0" xfId="0" applyFont="1" applyFill="1" applyBorder="1" applyAlignment="1">
      <alignment horizontal="center"/>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177" fontId="5" fillId="0" borderId="7" xfId="1" applyNumberFormat="1" applyFont="1" applyBorder="1" applyAlignment="1" applyProtection="1">
      <alignment horizontal="center" vertical="center" shrinkToFit="1"/>
    </xf>
    <xf numFmtId="177" fontId="5" fillId="0" borderId="8" xfId="1" applyNumberFormat="1" applyFont="1" applyBorder="1" applyAlignment="1" applyProtection="1">
      <alignment horizontal="center" vertical="center" shrinkToFit="1"/>
    </xf>
    <xf numFmtId="0" fontId="13" fillId="0" borderId="0" xfId="1" applyFont="1" applyFill="1" applyAlignment="1">
      <alignment horizontal="center" vertical="center"/>
    </xf>
    <xf numFmtId="0" fontId="4" fillId="0" borderId="0" xfId="0" applyFont="1" applyAlignment="1">
      <alignment horizontal="left" vertical="center"/>
    </xf>
    <xf numFmtId="178" fontId="24" fillId="0" borderId="22" xfId="1" applyNumberFormat="1" applyFont="1" applyFill="1" applyBorder="1" applyAlignment="1" applyProtection="1">
      <alignment horizontal="right" vertical="center" shrinkToFit="1"/>
    </xf>
    <xf numFmtId="178" fontId="24" fillId="0" borderId="10" xfId="1" applyNumberFormat="1" applyFont="1" applyFill="1" applyBorder="1" applyAlignment="1" applyProtection="1">
      <alignment horizontal="right" vertical="center" shrinkToFit="1"/>
    </xf>
    <xf numFmtId="178" fontId="24" fillId="0" borderId="11" xfId="1" applyNumberFormat="1" applyFont="1" applyFill="1" applyBorder="1" applyAlignment="1" applyProtection="1">
      <alignment horizontal="right" vertical="center" shrinkToFit="1"/>
    </xf>
    <xf numFmtId="178" fontId="24" fillId="0" borderId="23" xfId="1" applyNumberFormat="1" applyFont="1" applyFill="1" applyBorder="1" applyAlignment="1" applyProtection="1">
      <alignment horizontal="right" vertical="center" shrinkToFit="1"/>
    </xf>
    <xf numFmtId="178" fontId="24" fillId="0" borderId="12" xfId="1" applyNumberFormat="1" applyFont="1" applyFill="1" applyBorder="1" applyAlignment="1" applyProtection="1">
      <alignment horizontal="right" vertical="center" shrinkToFit="1"/>
    </xf>
    <xf numFmtId="178" fontId="24" fillId="0" borderId="13" xfId="1" applyNumberFormat="1" applyFont="1" applyFill="1" applyBorder="1" applyAlignment="1" applyProtection="1">
      <alignment horizontal="right" vertical="center" shrinkToFit="1"/>
    </xf>
    <xf numFmtId="0" fontId="5" fillId="0" borderId="22" xfId="1" applyFont="1" applyBorder="1" applyAlignment="1" applyProtection="1">
      <alignment horizontal="center" vertical="center" shrinkToFit="1"/>
    </xf>
    <xf numFmtId="0" fontId="5" fillId="0" borderId="10" xfId="1" applyFont="1" applyBorder="1" applyAlignment="1" applyProtection="1">
      <alignment horizontal="center" vertical="center" shrinkToFit="1"/>
    </xf>
    <xf numFmtId="0" fontId="5" fillId="0" borderId="11" xfId="1" applyFont="1" applyBorder="1" applyAlignment="1" applyProtection="1">
      <alignment horizontal="center" vertical="center" shrinkToFit="1"/>
    </xf>
    <xf numFmtId="0" fontId="5" fillId="0" borderId="23" xfId="1" applyFont="1" applyBorder="1" applyAlignment="1" applyProtection="1">
      <alignment horizontal="center" vertical="center" shrinkToFit="1"/>
    </xf>
    <xf numFmtId="0" fontId="5" fillId="0" borderId="12" xfId="1" applyFont="1" applyBorder="1" applyAlignment="1" applyProtection="1">
      <alignment horizontal="center" vertical="center" shrinkToFit="1"/>
    </xf>
    <xf numFmtId="0" fontId="5" fillId="0" borderId="13" xfId="1" applyFont="1" applyBorder="1" applyAlignment="1" applyProtection="1">
      <alignment horizontal="center" vertical="center" shrinkToFit="1"/>
    </xf>
    <xf numFmtId="177" fontId="6" fillId="0" borderId="7" xfId="1" applyNumberFormat="1" applyFont="1" applyBorder="1" applyAlignment="1" applyProtection="1">
      <alignment horizontal="center" vertical="center" shrinkToFit="1"/>
    </xf>
    <xf numFmtId="177" fontId="6" fillId="0" borderId="8" xfId="1" applyNumberFormat="1" applyFont="1" applyBorder="1" applyAlignment="1" applyProtection="1">
      <alignment horizontal="center" vertical="center" shrinkToFit="1"/>
    </xf>
    <xf numFmtId="177" fontId="6" fillId="0" borderId="9" xfId="1" applyNumberFormat="1" applyFont="1" applyBorder="1" applyAlignment="1" applyProtection="1">
      <alignment horizontal="center" vertical="center" shrinkToFit="1"/>
    </xf>
    <xf numFmtId="3" fontId="6" fillId="7" borderId="5" xfId="2" applyNumberFormat="1" applyFont="1" applyFill="1" applyBorder="1" applyAlignment="1" applyProtection="1">
      <alignment horizontal="right" vertical="center" shrinkToFit="1"/>
    </xf>
    <xf numFmtId="3" fontId="6" fillId="7" borderId="2" xfId="2" applyNumberFormat="1" applyFont="1" applyFill="1" applyBorder="1" applyAlignment="1" applyProtection="1">
      <alignment horizontal="right" vertical="center" shrinkToFit="1"/>
    </xf>
    <xf numFmtId="3" fontId="6" fillId="7" borderId="6" xfId="2" applyNumberFormat="1" applyFont="1" applyFill="1" applyBorder="1" applyAlignment="1" applyProtection="1">
      <alignment horizontal="right" vertical="center" shrinkToFit="1"/>
    </xf>
    <xf numFmtId="178" fontId="6" fillId="0" borderId="5" xfId="1" applyNumberFormat="1" applyFont="1" applyFill="1" applyBorder="1" applyAlignment="1" applyProtection="1">
      <alignment horizontal="right" vertical="center" shrinkToFit="1"/>
    </xf>
    <xf numFmtId="178" fontId="6" fillId="0" borderId="2" xfId="1" applyNumberFormat="1" applyFont="1" applyFill="1" applyBorder="1" applyAlignment="1" applyProtection="1">
      <alignment horizontal="right" vertical="center" shrinkToFit="1"/>
    </xf>
    <xf numFmtId="178" fontId="6" fillId="0" borderId="6" xfId="1" applyNumberFormat="1" applyFont="1" applyFill="1" applyBorder="1" applyAlignment="1" applyProtection="1">
      <alignment horizontal="right" vertical="center" shrinkToFit="1"/>
    </xf>
    <xf numFmtId="0" fontId="5" fillId="0" borderId="0" xfId="1" applyNumberFormat="1" applyFont="1" applyBorder="1" applyAlignment="1" applyProtection="1">
      <alignment horizontal="left" vertical="center" shrinkToFit="1"/>
      <protection locked="0"/>
    </xf>
    <xf numFmtId="178" fontId="7" fillId="0" borderId="7" xfId="1" applyNumberFormat="1" applyFont="1" applyBorder="1" applyAlignment="1" applyProtection="1">
      <alignment horizontal="center" vertical="center" shrinkToFit="1"/>
    </xf>
    <xf numFmtId="178" fontId="7" fillId="0" borderId="8" xfId="1" applyNumberFormat="1" applyFont="1" applyBorder="1" applyAlignment="1" applyProtection="1">
      <alignment horizontal="center" vertical="center" shrinkToFit="1"/>
    </xf>
    <xf numFmtId="178" fontId="7" fillId="0" borderId="9" xfId="1" applyNumberFormat="1" applyFont="1" applyBorder="1" applyAlignment="1" applyProtection="1">
      <alignment horizontal="center" vertical="center" shrinkToFit="1"/>
    </xf>
    <xf numFmtId="178" fontId="7" fillId="0" borderId="20" xfId="1" applyNumberFormat="1" applyFont="1" applyBorder="1" applyAlignment="1" applyProtection="1">
      <alignment horizontal="center" vertical="center" shrinkToFit="1"/>
    </xf>
    <xf numFmtId="178" fontId="7" fillId="0" borderId="3" xfId="1" applyNumberFormat="1" applyFont="1" applyBorder="1" applyAlignment="1" applyProtection="1">
      <alignment horizontal="center" vertical="center" shrinkToFit="1"/>
    </xf>
    <xf numFmtId="178" fontId="7" fillId="0" borderId="21" xfId="1" applyNumberFormat="1" applyFont="1" applyBorder="1" applyAlignment="1" applyProtection="1">
      <alignment horizontal="center" vertical="center" shrinkToFit="1"/>
    </xf>
    <xf numFmtId="0" fontId="17" fillId="0" borderId="3" xfId="1" applyNumberFormat="1" applyFont="1" applyBorder="1" applyAlignment="1" applyProtection="1">
      <alignment horizontal="left" vertical="center" shrinkToFit="1"/>
      <protection locked="0"/>
    </xf>
    <xf numFmtId="0" fontId="34" fillId="0" borderId="0" xfId="1" applyFont="1" applyAlignment="1" applyProtection="1">
      <alignment horizontal="left" vertical="center"/>
    </xf>
    <xf numFmtId="0" fontId="7" fillId="6" borderId="7" xfId="1" applyFont="1" applyFill="1" applyBorder="1" applyAlignment="1" applyProtection="1">
      <alignment horizontal="center" vertical="center" shrinkToFit="1"/>
      <protection locked="0"/>
    </xf>
    <xf numFmtId="0" fontId="7" fillId="6" borderId="8" xfId="1" applyFont="1" applyFill="1" applyBorder="1" applyAlignment="1" applyProtection="1">
      <alignment horizontal="center" vertical="center" shrinkToFit="1"/>
      <protection locked="0"/>
    </xf>
    <xf numFmtId="0" fontId="7" fillId="6" borderId="9" xfId="1" applyFont="1" applyFill="1" applyBorder="1" applyAlignment="1" applyProtection="1">
      <alignment horizontal="center" vertical="center" shrinkToFit="1"/>
      <protection locked="0"/>
    </xf>
    <xf numFmtId="0" fontId="7" fillId="6" borderId="20" xfId="1" applyFont="1" applyFill="1" applyBorder="1" applyAlignment="1" applyProtection="1">
      <alignment horizontal="center" vertical="center" shrinkToFit="1"/>
      <protection locked="0"/>
    </xf>
    <xf numFmtId="0" fontId="7" fillId="6" borderId="3" xfId="1" applyFont="1" applyFill="1" applyBorder="1" applyAlignment="1" applyProtection="1">
      <alignment horizontal="center" vertical="center" shrinkToFit="1"/>
      <protection locked="0"/>
    </xf>
    <xf numFmtId="0" fontId="7" fillId="6" borderId="21" xfId="1" applyFont="1" applyFill="1" applyBorder="1" applyAlignment="1" applyProtection="1">
      <alignment horizontal="center" vertical="center" shrinkToFit="1"/>
      <protection locked="0"/>
    </xf>
    <xf numFmtId="0" fontId="10" fillId="0" borderId="7" xfId="1" applyFont="1" applyFill="1" applyBorder="1" applyAlignment="1" applyProtection="1">
      <alignment horizontal="center" vertical="center" shrinkToFit="1"/>
    </xf>
    <xf numFmtId="0" fontId="10" fillId="0" borderId="8" xfId="1" applyFont="1" applyFill="1" applyBorder="1" applyAlignment="1" applyProtection="1">
      <alignment horizontal="center" vertical="center" shrinkToFit="1"/>
    </xf>
    <xf numFmtId="0" fontId="10" fillId="0" borderId="9" xfId="1" applyFont="1" applyFill="1" applyBorder="1" applyAlignment="1" applyProtection="1">
      <alignment horizontal="center" vertical="center" shrinkToFit="1"/>
    </xf>
    <xf numFmtId="0" fontId="10" fillId="0" borderId="20" xfId="1" applyFont="1" applyFill="1" applyBorder="1" applyAlignment="1" applyProtection="1">
      <alignment horizontal="center" vertical="center" shrinkToFit="1"/>
    </xf>
    <xf numFmtId="0" fontId="10" fillId="0" borderId="3" xfId="1" applyFont="1" applyFill="1" applyBorder="1" applyAlignment="1" applyProtection="1">
      <alignment horizontal="center" vertical="center" shrinkToFit="1"/>
    </xf>
    <xf numFmtId="0" fontId="10" fillId="0" borderId="21" xfId="1" applyFont="1" applyFill="1" applyBorder="1" applyAlignment="1" applyProtection="1">
      <alignment horizontal="center" vertical="center" shrinkToFit="1"/>
    </xf>
    <xf numFmtId="176" fontId="6" fillId="0" borderId="0" xfId="1" applyNumberFormat="1" applyFont="1" applyFill="1" applyAlignment="1" applyProtection="1">
      <alignment horizontal="right" vertical="center"/>
    </xf>
    <xf numFmtId="0" fontId="12" fillId="0" borderId="0" xfId="1" applyFont="1" applyAlignment="1" applyProtection="1">
      <alignment horizontal="distributed" vertical="center"/>
    </xf>
    <xf numFmtId="0" fontId="14" fillId="0" borderId="0" xfId="1" applyFont="1" applyAlignment="1" applyProtection="1">
      <alignment horizontal="distributed" vertical="center"/>
    </xf>
    <xf numFmtId="0" fontId="12" fillId="6" borderId="0" xfId="1" applyFont="1" applyFill="1" applyAlignment="1" applyProtection="1">
      <alignment horizontal="left" vertical="center" shrinkToFit="1"/>
      <protection locked="0"/>
    </xf>
    <xf numFmtId="0" fontId="14" fillId="6" borderId="0" xfId="1" applyFont="1" applyFill="1" applyAlignment="1" applyProtection="1">
      <alignment horizontal="left" vertical="center" shrinkToFit="1"/>
      <protection locked="0"/>
    </xf>
    <xf numFmtId="0" fontId="11" fillId="6" borderId="0" xfId="1" applyFont="1" applyFill="1" applyAlignment="1" applyProtection="1">
      <alignment horizontal="left" vertical="center" shrinkToFit="1"/>
      <protection locked="0"/>
    </xf>
    <xf numFmtId="0" fontId="6" fillId="0" borderId="0" xfId="1" applyFont="1" applyAlignment="1" applyProtection="1">
      <alignment horizontal="left" vertical="center" wrapText="1"/>
    </xf>
    <xf numFmtId="0" fontId="11" fillId="0" borderId="0" xfId="1" applyFont="1" applyAlignment="1" applyProtection="1">
      <alignment horizontal="left" vertical="center" wrapText="1"/>
    </xf>
    <xf numFmtId="176" fontId="21" fillId="0" borderId="3" xfId="0" applyNumberFormat="1" applyFont="1" applyFill="1" applyBorder="1" applyAlignment="1">
      <alignment horizontal="center" vertical="center" shrinkToFit="1"/>
    </xf>
    <xf numFmtId="176" fontId="19" fillId="0" borderId="0" xfId="0" applyNumberFormat="1" applyFont="1" applyFill="1" applyBorder="1" applyAlignment="1">
      <alignment horizontal="center" vertical="center" shrinkToFit="1"/>
    </xf>
    <xf numFmtId="176" fontId="0" fillId="5" borderId="24" xfId="0" applyNumberFormat="1" applyFont="1" applyFill="1" applyBorder="1" applyAlignment="1">
      <alignment horizontal="center" vertical="center" shrinkToFit="1"/>
    </xf>
    <xf numFmtId="176" fontId="0" fillId="5" borderId="2" xfId="0" applyNumberFormat="1" applyFont="1" applyFill="1" applyBorder="1" applyAlignment="1">
      <alignment horizontal="center" vertical="center" shrinkToFit="1"/>
    </xf>
    <xf numFmtId="176" fontId="0" fillId="5" borderId="6" xfId="0" applyNumberFormat="1" applyFont="1" applyFill="1" applyBorder="1" applyAlignment="1">
      <alignment horizontal="center" vertical="center" shrinkToFit="1"/>
    </xf>
    <xf numFmtId="179" fontId="20" fillId="4" borderId="5" xfId="0" applyNumberFormat="1" applyFont="1" applyFill="1" applyBorder="1" applyAlignment="1">
      <alignment horizontal="center" vertical="center" shrinkToFit="1"/>
    </xf>
    <xf numFmtId="179" fontId="20" fillId="4" borderId="2" xfId="0" applyNumberFormat="1" applyFont="1" applyFill="1" applyBorder="1" applyAlignment="1">
      <alignment horizontal="center" vertical="center" shrinkToFit="1"/>
    </xf>
    <xf numFmtId="179" fontId="20" fillId="4" borderId="25" xfId="0" applyNumberFormat="1" applyFont="1" applyFill="1" applyBorder="1" applyAlignment="1">
      <alignment horizontal="center" vertical="center" shrinkToFit="1"/>
    </xf>
    <xf numFmtId="176" fontId="0" fillId="2" borderId="24" xfId="0" applyNumberFormat="1" applyFont="1" applyFill="1" applyBorder="1" applyAlignment="1">
      <alignment horizontal="center" vertical="center" shrinkToFit="1"/>
    </xf>
    <xf numFmtId="176" fontId="0" fillId="2" borderId="2" xfId="0" applyNumberFormat="1" applyFont="1" applyFill="1" applyBorder="1" applyAlignment="1">
      <alignment horizontal="center" vertical="center" shrinkToFit="1"/>
    </xf>
    <xf numFmtId="176" fontId="0" fillId="2" borderId="6" xfId="0" applyNumberFormat="1" applyFont="1" applyFill="1" applyBorder="1" applyAlignment="1">
      <alignment horizontal="center" vertical="center" shrinkToFit="1"/>
    </xf>
    <xf numFmtId="176" fontId="0" fillId="2" borderId="25" xfId="0" applyNumberFormat="1" applyFont="1" applyFill="1" applyBorder="1" applyAlignment="1">
      <alignment horizontal="center" vertical="center" shrinkToFit="1"/>
    </xf>
    <xf numFmtId="176" fontId="0" fillId="5" borderId="25" xfId="0" applyNumberFormat="1" applyFont="1" applyFill="1" applyBorder="1" applyAlignment="1">
      <alignment horizontal="center" vertical="center" shrinkToFit="1"/>
    </xf>
    <xf numFmtId="0" fontId="10" fillId="0" borderId="0" xfId="1" applyFont="1" applyAlignment="1" applyProtection="1">
      <alignment horizontal="center" vertical="top"/>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0066FF"/>
      <color rgb="FFFF9900"/>
      <color rgb="FF00CCFF"/>
      <color rgb="FFFF66CC"/>
      <color rgb="FFFFFF00"/>
      <color rgb="FFFFCCFF"/>
      <color rgb="FFCCFFFF"/>
      <color rgb="FF00FFFF"/>
      <color rgb="FF99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19050</xdr:colOff>
      <xdr:row>36</xdr:row>
      <xdr:rowOff>171450</xdr:rowOff>
    </xdr:from>
    <xdr:to>
      <xdr:col>16</xdr:col>
      <xdr:colOff>85725</xdr:colOff>
      <xdr:row>44</xdr:row>
      <xdr:rowOff>200025</xdr:rowOff>
    </xdr:to>
    <xdr:sp macro="" textlink="">
      <xdr:nvSpPr>
        <xdr:cNvPr id="8" name="正方形/長方形 7"/>
        <xdr:cNvSpPr/>
      </xdr:nvSpPr>
      <xdr:spPr>
        <a:xfrm>
          <a:off x="628650" y="11515725"/>
          <a:ext cx="9210675" cy="2543175"/>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600075</xdr:colOff>
      <xdr:row>53</xdr:row>
      <xdr:rowOff>133350</xdr:rowOff>
    </xdr:from>
    <xdr:to>
      <xdr:col>13</xdr:col>
      <xdr:colOff>552450</xdr:colOff>
      <xdr:row>68</xdr:row>
      <xdr:rowOff>180975</xdr:rowOff>
    </xdr:to>
    <xdr:sp macro="" textlink="">
      <xdr:nvSpPr>
        <xdr:cNvPr id="12" name="正方形/長方形 11"/>
        <xdr:cNvSpPr/>
      </xdr:nvSpPr>
      <xdr:spPr>
        <a:xfrm>
          <a:off x="1209675" y="16821150"/>
          <a:ext cx="7267575" cy="4762500"/>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4</xdr:row>
      <xdr:rowOff>266700</xdr:rowOff>
    </xdr:from>
    <xdr:to>
      <xdr:col>13</xdr:col>
      <xdr:colOff>561975</xdr:colOff>
      <xdr:row>21</xdr:row>
      <xdr:rowOff>123825</xdr:rowOff>
    </xdr:to>
    <xdr:sp macro="" textlink="">
      <xdr:nvSpPr>
        <xdr:cNvPr id="14" name="正方形/長方形 13"/>
        <xdr:cNvSpPr/>
      </xdr:nvSpPr>
      <xdr:spPr>
        <a:xfrm>
          <a:off x="1219200" y="1619250"/>
          <a:ext cx="7267575" cy="5200650"/>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47625</xdr:colOff>
      <xdr:row>5</xdr:row>
      <xdr:rowOff>28576</xdr:rowOff>
    </xdr:from>
    <xdr:to>
      <xdr:col>13</xdr:col>
      <xdr:colOff>534404</xdr:colOff>
      <xdr:row>21</xdr:row>
      <xdr:rowOff>95250</xdr:rowOff>
    </xdr:to>
    <xdr:pic>
      <xdr:nvPicPr>
        <xdr:cNvPr id="3" name="図 2"/>
        <xdr:cNvPicPr>
          <a:picLocks noChangeAspect="1"/>
        </xdr:cNvPicPr>
      </xdr:nvPicPr>
      <xdr:blipFill rotWithShape="1">
        <a:blip xmlns:r="http://schemas.openxmlformats.org/officeDocument/2006/relationships" r:embed="rId1"/>
        <a:srcRect b="24339"/>
        <a:stretch/>
      </xdr:blipFill>
      <xdr:spPr>
        <a:xfrm>
          <a:off x="1266825" y="1695451"/>
          <a:ext cx="7192379" cy="5095874"/>
        </a:xfrm>
        <a:prstGeom prst="rect">
          <a:avLst/>
        </a:prstGeom>
      </xdr:spPr>
    </xdr:pic>
    <xdr:clientData/>
  </xdr:twoCellAnchor>
  <xdr:twoCellAnchor editAs="oneCell">
    <xdr:from>
      <xdr:col>1</xdr:col>
      <xdr:colOff>47625</xdr:colOff>
      <xdr:row>36</xdr:row>
      <xdr:rowOff>219076</xdr:rowOff>
    </xdr:from>
    <xdr:to>
      <xdr:col>16</xdr:col>
      <xdr:colOff>66675</xdr:colOff>
      <xdr:row>44</xdr:row>
      <xdr:rowOff>180976</xdr:rowOff>
    </xdr:to>
    <xdr:pic>
      <xdr:nvPicPr>
        <xdr:cNvPr id="5" name="図 4"/>
        <xdr:cNvPicPr>
          <a:picLocks noChangeAspect="1"/>
        </xdr:cNvPicPr>
      </xdr:nvPicPr>
      <xdr:blipFill rotWithShape="1">
        <a:blip xmlns:r="http://schemas.openxmlformats.org/officeDocument/2006/relationships" r:embed="rId2"/>
        <a:srcRect r="21480" b="21223"/>
        <a:stretch/>
      </xdr:blipFill>
      <xdr:spPr>
        <a:xfrm>
          <a:off x="657225" y="11563351"/>
          <a:ext cx="9163050" cy="2476500"/>
        </a:xfrm>
        <a:prstGeom prst="rect">
          <a:avLst/>
        </a:prstGeom>
      </xdr:spPr>
    </xdr:pic>
    <xdr:clientData/>
  </xdr:twoCellAnchor>
  <xdr:twoCellAnchor editAs="oneCell">
    <xdr:from>
      <xdr:col>2</xdr:col>
      <xdr:colOff>19050</xdr:colOff>
      <xdr:row>53</xdr:row>
      <xdr:rowOff>161925</xdr:rowOff>
    </xdr:from>
    <xdr:to>
      <xdr:col>13</xdr:col>
      <xdr:colOff>534408</xdr:colOff>
      <xdr:row>68</xdr:row>
      <xdr:rowOff>104775</xdr:rowOff>
    </xdr:to>
    <xdr:pic>
      <xdr:nvPicPr>
        <xdr:cNvPr id="7" name="図 6"/>
        <xdr:cNvPicPr>
          <a:picLocks noChangeAspect="1"/>
        </xdr:cNvPicPr>
      </xdr:nvPicPr>
      <xdr:blipFill rotWithShape="1">
        <a:blip xmlns:r="http://schemas.openxmlformats.org/officeDocument/2006/relationships" r:embed="rId3"/>
        <a:srcRect b="33569"/>
        <a:stretch/>
      </xdr:blipFill>
      <xdr:spPr>
        <a:xfrm>
          <a:off x="1238250" y="16849725"/>
          <a:ext cx="7220958" cy="4657725"/>
        </a:xfrm>
        <a:prstGeom prst="rect">
          <a:avLst/>
        </a:prstGeom>
      </xdr:spPr>
    </xdr:pic>
    <xdr:clientData/>
  </xdr:twoCellAnchor>
  <xdr:twoCellAnchor>
    <xdr:from>
      <xdr:col>1</xdr:col>
      <xdr:colOff>447675</xdr:colOff>
      <xdr:row>52</xdr:row>
      <xdr:rowOff>285750</xdr:rowOff>
    </xdr:from>
    <xdr:to>
      <xdr:col>3</xdr:col>
      <xdr:colOff>66675</xdr:colOff>
      <xdr:row>55</xdr:row>
      <xdr:rowOff>104775</xdr:rowOff>
    </xdr:to>
    <xdr:sp macro="" textlink="">
      <xdr:nvSpPr>
        <xdr:cNvPr id="2" name="円/楕円 1"/>
        <xdr:cNvSpPr/>
      </xdr:nvSpPr>
      <xdr:spPr>
        <a:xfrm>
          <a:off x="1057275" y="16659225"/>
          <a:ext cx="838200" cy="7620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73</xdr:row>
      <xdr:rowOff>171451</xdr:rowOff>
    </xdr:from>
    <xdr:to>
      <xdr:col>13</xdr:col>
      <xdr:colOff>542925</xdr:colOff>
      <xdr:row>90</xdr:row>
      <xdr:rowOff>28576</xdr:rowOff>
    </xdr:to>
    <xdr:sp macro="" textlink="">
      <xdr:nvSpPr>
        <xdr:cNvPr id="22" name="正方形/長方形 21"/>
        <xdr:cNvSpPr/>
      </xdr:nvSpPr>
      <xdr:spPr>
        <a:xfrm>
          <a:off x="1228725" y="23460076"/>
          <a:ext cx="7239000" cy="5200650"/>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142875</xdr:colOff>
      <xdr:row>73</xdr:row>
      <xdr:rowOff>247651</xdr:rowOff>
    </xdr:from>
    <xdr:to>
      <xdr:col>13</xdr:col>
      <xdr:colOff>486759</xdr:colOff>
      <xdr:row>90</xdr:row>
      <xdr:rowOff>0</xdr:rowOff>
    </xdr:to>
    <xdr:pic>
      <xdr:nvPicPr>
        <xdr:cNvPr id="23" name="図 22"/>
        <xdr:cNvPicPr>
          <a:picLocks noChangeAspect="1"/>
        </xdr:cNvPicPr>
      </xdr:nvPicPr>
      <xdr:blipFill rotWithShape="1">
        <a:blip xmlns:r="http://schemas.openxmlformats.org/officeDocument/2006/relationships" r:embed="rId4"/>
        <a:srcRect b="17956"/>
        <a:stretch/>
      </xdr:blipFill>
      <xdr:spPr>
        <a:xfrm>
          <a:off x="1362075" y="23536276"/>
          <a:ext cx="7049484" cy="50958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44"/>
  <sheetViews>
    <sheetView showGridLines="0" tabSelected="1" zoomScale="85" zoomScaleNormal="85" zoomScaleSheetLayoutView="85" workbookViewId="0">
      <selection sqref="A1:C1"/>
    </sheetView>
  </sheetViews>
  <sheetFormatPr defaultRowHeight="13.5"/>
  <cols>
    <col min="1" max="36" width="3.42578125" style="8" customWidth="1"/>
    <col min="37" max="37" width="3.7109375" style="8" customWidth="1"/>
    <col min="38" max="38" width="3.42578125" style="8" customWidth="1"/>
    <col min="39" max="39" width="9.140625" style="8"/>
    <col min="40" max="40" width="9.140625" style="21"/>
    <col min="41" max="41" width="9.7109375" style="8" bestFit="1" customWidth="1"/>
    <col min="42" max="45" width="9.7109375" style="8" customWidth="1"/>
    <col min="46" max="16384" width="9.140625" style="8"/>
  </cols>
  <sheetData>
    <row r="1" spans="1:56" ht="39.950000000000003" customHeight="1" thickBot="1">
      <c r="A1" s="149">
        <v>1</v>
      </c>
      <c r="B1" s="150"/>
      <c r="C1" s="151"/>
      <c r="D1" s="33" t="s">
        <v>36</v>
      </c>
      <c r="E1" s="34" t="s">
        <v>37</v>
      </c>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24"/>
      <c r="AN1" s="23"/>
    </row>
    <row r="2" spans="1:56" ht="18.9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86"/>
      <c r="AB2" s="15"/>
      <c r="AC2" s="15"/>
      <c r="AD2" s="15"/>
      <c r="AE2" s="15"/>
      <c r="AF2" s="15"/>
      <c r="AG2" s="15"/>
      <c r="AH2" s="15"/>
      <c r="AI2" s="15"/>
      <c r="AJ2" s="15"/>
      <c r="AK2" s="15"/>
      <c r="AL2" s="15"/>
      <c r="AM2" s="24"/>
    </row>
    <row r="3" spans="1:56" ht="18.95" customHeight="1">
      <c r="A3" s="15"/>
      <c r="B3" s="185" t="s">
        <v>77</v>
      </c>
      <c r="C3" s="185"/>
      <c r="D3" s="185"/>
      <c r="E3" s="185"/>
      <c r="F3" s="185"/>
      <c r="G3" s="185"/>
      <c r="H3" s="185"/>
      <c r="I3" s="185"/>
      <c r="J3" s="15"/>
      <c r="K3" s="15"/>
      <c r="L3" s="15"/>
      <c r="M3" s="15"/>
      <c r="N3" s="15"/>
      <c r="O3" s="15"/>
      <c r="P3" s="15"/>
      <c r="Q3" s="15"/>
      <c r="R3" s="15"/>
      <c r="S3" s="15"/>
      <c r="T3" s="15"/>
      <c r="U3" s="15"/>
      <c r="V3" s="15"/>
      <c r="W3" s="15"/>
      <c r="X3" s="15"/>
      <c r="Y3" s="15"/>
      <c r="Z3" s="15"/>
      <c r="AA3" s="86"/>
      <c r="AB3" s="15"/>
      <c r="AC3" s="15"/>
      <c r="AD3" s="15"/>
      <c r="AE3" s="15"/>
      <c r="AF3" s="15"/>
      <c r="AG3" s="15"/>
      <c r="AH3" s="15"/>
      <c r="AI3" s="15"/>
      <c r="AJ3" s="15"/>
      <c r="AK3" s="15"/>
      <c r="AL3" s="15"/>
      <c r="AM3" s="24"/>
    </row>
    <row r="4" spans="1:56" ht="18.95" customHeight="1">
      <c r="A4" s="15"/>
      <c r="B4" s="185"/>
      <c r="C4" s="185"/>
      <c r="D4" s="185"/>
      <c r="E4" s="185"/>
      <c r="F4" s="185"/>
      <c r="G4" s="185"/>
      <c r="H4" s="185"/>
      <c r="I4" s="185"/>
      <c r="J4" s="15"/>
      <c r="K4" s="15"/>
      <c r="L4" s="15"/>
      <c r="M4" s="15"/>
      <c r="N4" s="15"/>
      <c r="O4" s="15"/>
      <c r="P4" s="15"/>
      <c r="Q4" s="15"/>
      <c r="R4" s="15"/>
      <c r="S4" s="15"/>
      <c r="T4" s="15"/>
      <c r="U4" s="15"/>
      <c r="V4" s="15"/>
      <c r="W4" s="15"/>
      <c r="X4" s="15"/>
      <c r="Y4" s="15"/>
      <c r="Z4" s="15"/>
      <c r="AA4" s="86"/>
      <c r="AB4" s="15"/>
      <c r="AC4" s="15"/>
      <c r="AD4" s="15"/>
      <c r="AE4" s="15"/>
      <c r="AF4" s="15"/>
      <c r="AG4" s="15"/>
      <c r="AH4" s="15"/>
      <c r="AI4" s="15"/>
      <c r="AJ4" s="15"/>
      <c r="AK4" s="15"/>
      <c r="AL4" s="15"/>
      <c r="AM4" s="24"/>
    </row>
    <row r="5" spans="1:56" ht="18.9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98">
        <f>一覧!A3</f>
        <v>45230</v>
      </c>
      <c r="AF5" s="198"/>
      <c r="AG5" s="198"/>
      <c r="AH5" s="198"/>
      <c r="AI5" s="198"/>
      <c r="AJ5" s="198"/>
      <c r="AK5" s="198"/>
      <c r="AL5" s="85"/>
      <c r="AM5" s="25"/>
      <c r="AN5" s="71" t="s">
        <v>57</v>
      </c>
      <c r="AO5" s="8" t="s">
        <v>72</v>
      </c>
    </row>
    <row r="6" spans="1:56" ht="18.95" customHeight="1">
      <c r="A6" s="15"/>
      <c r="B6" s="204" t="s">
        <v>0</v>
      </c>
      <c r="C6" s="205"/>
      <c r="D6" s="205"/>
      <c r="E6" s="205"/>
      <c r="F6" s="205"/>
      <c r="G6" s="205"/>
      <c r="H6" s="205"/>
      <c r="I6" s="205"/>
      <c r="J6" s="205"/>
      <c r="K6" s="205"/>
      <c r="L6" s="205"/>
      <c r="M6" s="205"/>
      <c r="N6" s="205"/>
      <c r="O6" s="205"/>
      <c r="P6" s="15"/>
      <c r="Q6" s="15"/>
      <c r="R6" s="15"/>
      <c r="S6" s="15"/>
      <c r="T6" s="15"/>
      <c r="U6" s="15"/>
      <c r="V6" s="15"/>
      <c r="W6" s="15"/>
      <c r="X6" s="15"/>
      <c r="Y6" s="15"/>
      <c r="Z6" s="15"/>
      <c r="AA6" s="15"/>
      <c r="AB6" s="15"/>
      <c r="AC6" s="15"/>
      <c r="AD6" s="15"/>
      <c r="AE6" s="15"/>
      <c r="AF6" s="15"/>
      <c r="AG6" s="15"/>
      <c r="AH6" s="15"/>
      <c r="AI6" s="15"/>
      <c r="AJ6" s="15"/>
      <c r="AK6" s="15"/>
      <c r="AL6" s="15"/>
      <c r="AM6" s="24"/>
      <c r="AN6" s="8"/>
    </row>
    <row r="7" spans="1:56" ht="15" customHeight="1">
      <c r="A7" s="15"/>
      <c r="B7" s="56"/>
      <c r="C7" s="57"/>
      <c r="D7" s="57"/>
      <c r="E7" s="57"/>
      <c r="F7" s="57"/>
      <c r="G7" s="57"/>
      <c r="H7" s="57"/>
      <c r="I7" s="57"/>
      <c r="J7" s="57"/>
      <c r="K7" s="57"/>
      <c r="L7" s="57"/>
      <c r="M7" s="57"/>
      <c r="N7" s="57"/>
      <c r="O7" s="57"/>
      <c r="P7" s="15"/>
      <c r="Q7" s="15"/>
      <c r="R7" s="15"/>
      <c r="S7" s="15"/>
      <c r="T7" s="15"/>
      <c r="U7" s="15"/>
      <c r="V7" s="15"/>
      <c r="W7" s="15"/>
      <c r="X7" s="15"/>
      <c r="Y7" s="15"/>
      <c r="Z7" s="15"/>
      <c r="AA7" s="15"/>
      <c r="AB7" s="15"/>
      <c r="AC7" s="15"/>
      <c r="AD7" s="15"/>
      <c r="AE7" s="15"/>
      <c r="AF7" s="15"/>
      <c r="AG7" s="15"/>
      <c r="AH7" s="15"/>
      <c r="AI7" s="15"/>
      <c r="AJ7" s="15"/>
      <c r="AK7" s="15"/>
      <c r="AL7" s="15"/>
      <c r="AM7" s="24"/>
      <c r="AN7" s="8"/>
    </row>
    <row r="8" spans="1:56" ht="21.95" customHeight="1">
      <c r="A8" s="102" t="s">
        <v>70</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24"/>
    </row>
    <row r="9" spans="1:56" ht="15" customHeight="1">
      <c r="A9" s="15"/>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24"/>
      <c r="AO9" s="21"/>
      <c r="AP9" s="59"/>
    </row>
    <row r="10" spans="1:56" ht="21" customHeight="1">
      <c r="A10" s="15"/>
      <c r="L10" s="36"/>
      <c r="M10" s="36"/>
      <c r="N10" s="36"/>
      <c r="O10" s="36"/>
      <c r="P10" s="36"/>
      <c r="Q10" s="36"/>
      <c r="R10" s="36"/>
      <c r="S10" s="36"/>
      <c r="T10" s="36"/>
      <c r="U10" s="199" t="s">
        <v>39</v>
      </c>
      <c r="V10" s="199"/>
      <c r="W10" s="199"/>
      <c r="X10" s="219" t="s">
        <v>1</v>
      </c>
      <c r="Y10" s="201"/>
      <c r="Z10" s="201"/>
      <c r="AA10" s="201"/>
      <c r="AB10" s="201"/>
      <c r="AC10" s="201"/>
      <c r="AD10" s="201"/>
      <c r="AE10" s="201"/>
      <c r="AF10" s="201"/>
      <c r="AG10" s="201"/>
      <c r="AH10" s="201"/>
      <c r="AI10" s="201"/>
      <c r="AJ10" s="201"/>
      <c r="AK10" s="121" t="s">
        <v>76</v>
      </c>
      <c r="AL10" s="36"/>
      <c r="AM10" s="24"/>
      <c r="AN10" s="71" t="s">
        <v>57</v>
      </c>
      <c r="AO10" s="32"/>
      <c r="AP10" s="32"/>
      <c r="AQ10" s="8" t="s">
        <v>91</v>
      </c>
      <c r="AV10" s="79"/>
    </row>
    <row r="11" spans="1:56" ht="21" customHeight="1">
      <c r="A11" s="15"/>
      <c r="L11" s="37"/>
      <c r="M11" s="37"/>
      <c r="N11" s="37"/>
      <c r="O11" s="37"/>
      <c r="P11" s="15"/>
      <c r="R11" s="36"/>
      <c r="S11" s="36"/>
      <c r="T11" s="36"/>
      <c r="U11" s="200" t="s">
        <v>40</v>
      </c>
      <c r="V11" s="200"/>
      <c r="W11" s="200"/>
      <c r="X11" s="219" t="s">
        <v>1</v>
      </c>
      <c r="Y11" s="202"/>
      <c r="Z11" s="202"/>
      <c r="AA11" s="202"/>
      <c r="AB11" s="202"/>
      <c r="AC11" s="202"/>
      <c r="AD11" s="202"/>
      <c r="AE11" s="202"/>
      <c r="AF11" s="202"/>
      <c r="AG11" s="202"/>
      <c r="AH11" s="202"/>
      <c r="AI11" s="202"/>
      <c r="AJ11" s="202"/>
      <c r="AK11" s="121"/>
      <c r="AL11" s="15"/>
      <c r="AM11" s="24"/>
    </row>
    <row r="12" spans="1:56" ht="21" customHeight="1">
      <c r="A12" s="15"/>
      <c r="B12" s="15"/>
      <c r="C12" s="38"/>
      <c r="D12" s="15"/>
      <c r="E12" s="15"/>
      <c r="F12" s="15"/>
      <c r="G12" s="15"/>
      <c r="H12" s="15"/>
      <c r="I12" s="15"/>
      <c r="J12" s="15"/>
      <c r="K12" s="15"/>
      <c r="L12" s="15"/>
      <c r="M12" s="15"/>
      <c r="N12" s="15"/>
      <c r="O12" s="15"/>
      <c r="P12" s="15"/>
      <c r="Q12" s="15"/>
      <c r="R12" s="15"/>
      <c r="S12" s="15"/>
      <c r="T12" s="15"/>
      <c r="U12" s="200" t="s">
        <v>41</v>
      </c>
      <c r="V12" s="200"/>
      <c r="W12" s="200"/>
      <c r="X12" s="219" t="s">
        <v>1</v>
      </c>
      <c r="Y12" s="203"/>
      <c r="Z12" s="203"/>
      <c r="AA12" s="203"/>
      <c r="AB12" s="203"/>
      <c r="AC12" s="203"/>
      <c r="AD12" s="203"/>
      <c r="AE12" s="203"/>
      <c r="AF12" s="203"/>
      <c r="AG12" s="203"/>
      <c r="AH12" s="203"/>
      <c r="AI12" s="203"/>
      <c r="AJ12" s="203"/>
      <c r="AK12" s="121"/>
      <c r="AL12" s="15"/>
      <c r="AM12" s="24"/>
    </row>
    <row r="13" spans="1:56" ht="21" customHeight="1">
      <c r="A13" s="15"/>
      <c r="B13" s="39" t="s">
        <v>38</v>
      </c>
      <c r="C13" s="15"/>
      <c r="D13" s="15"/>
      <c r="E13" s="15"/>
      <c r="F13" s="15"/>
      <c r="G13" s="15"/>
      <c r="H13" s="15"/>
      <c r="I13" s="15"/>
      <c r="J13" s="15"/>
      <c r="K13" s="15"/>
      <c r="L13" s="15"/>
      <c r="M13" s="15"/>
      <c r="N13" s="15"/>
      <c r="O13" s="15"/>
      <c r="P13" s="15"/>
      <c r="Q13" s="15"/>
      <c r="R13" s="15"/>
      <c r="S13" s="15"/>
      <c r="T13" s="15"/>
      <c r="U13" s="94"/>
      <c r="V13" s="94"/>
      <c r="W13" s="94"/>
      <c r="X13" s="95"/>
      <c r="Y13" s="96"/>
      <c r="Z13" s="96"/>
      <c r="AA13" s="96"/>
      <c r="AB13" s="96"/>
      <c r="AC13" s="96"/>
      <c r="AD13" s="96"/>
      <c r="AE13" s="96"/>
      <c r="AF13" s="96"/>
      <c r="AG13" s="96"/>
      <c r="AH13" s="96"/>
      <c r="AI13" s="96"/>
      <c r="AJ13" s="96"/>
      <c r="AK13" s="97"/>
      <c r="AL13" s="15"/>
      <c r="AM13" s="24"/>
      <c r="AR13" s="11"/>
      <c r="AS13" s="11"/>
      <c r="AT13" s="11"/>
      <c r="AU13" s="11"/>
      <c r="AV13" s="81"/>
      <c r="AW13" s="11"/>
      <c r="AX13" s="11"/>
      <c r="AY13" s="11"/>
      <c r="AZ13" s="11"/>
      <c r="BA13" s="11"/>
      <c r="BB13" s="11"/>
      <c r="BC13" s="11"/>
      <c r="BD13" s="11"/>
    </row>
    <row r="14" spans="1:56" ht="15" customHeight="1">
      <c r="A14" s="40"/>
      <c r="B14" s="41"/>
      <c r="C14" s="41"/>
      <c r="D14" s="41"/>
      <c r="E14" s="41"/>
      <c r="F14" s="40"/>
      <c r="G14" s="15"/>
      <c r="H14" s="15"/>
      <c r="I14" s="15"/>
      <c r="J14" s="15"/>
      <c r="K14" s="15"/>
      <c r="L14" s="15"/>
      <c r="M14" s="15"/>
      <c r="N14" s="15"/>
      <c r="O14" s="15"/>
      <c r="P14" s="15"/>
      <c r="Q14" s="15"/>
      <c r="R14" s="15"/>
      <c r="S14" s="15"/>
      <c r="T14" s="15"/>
      <c r="U14" s="15"/>
      <c r="V14" s="42"/>
      <c r="W14" s="42"/>
      <c r="X14" s="42"/>
      <c r="Y14" s="42"/>
      <c r="Z14" s="42"/>
      <c r="AA14" s="42"/>
      <c r="AB14" s="42"/>
      <c r="AC14" s="42"/>
      <c r="AD14" s="42"/>
      <c r="AE14" s="42"/>
      <c r="AF14" s="42"/>
      <c r="AG14" s="42"/>
      <c r="AH14" s="42"/>
      <c r="AI14" s="42"/>
      <c r="AJ14" s="42"/>
      <c r="AK14" s="42"/>
      <c r="AL14" s="40"/>
      <c r="AM14" s="24"/>
      <c r="AR14" s="14"/>
      <c r="AS14" s="14"/>
      <c r="AT14" s="14"/>
      <c r="AU14" s="14"/>
      <c r="AV14" s="14"/>
      <c r="AW14" s="14"/>
      <c r="AX14" s="14"/>
      <c r="AY14" s="14"/>
      <c r="AZ14" s="14"/>
      <c r="BA14" s="14"/>
      <c r="BB14" s="14"/>
      <c r="BC14" s="80"/>
      <c r="BD14" s="14"/>
    </row>
    <row r="15" spans="1:56" ht="18.95" customHeight="1">
      <c r="A15" s="40"/>
      <c r="B15" s="133" t="s">
        <v>19</v>
      </c>
      <c r="C15" s="133"/>
      <c r="D15" s="133"/>
      <c r="E15" s="133"/>
      <c r="F15" s="136" t="str">
        <f>INDEX(data,A1,2)&amp;""</f>
        <v/>
      </c>
      <c r="G15" s="136"/>
      <c r="H15" s="136"/>
      <c r="I15" s="136"/>
      <c r="J15" s="15"/>
      <c r="K15" s="133" t="s">
        <v>20</v>
      </c>
      <c r="L15" s="133"/>
      <c r="M15" s="133"/>
      <c r="N15" s="133"/>
      <c r="O15" s="144" t="str">
        <f>INDEX(data,A1,3)&amp;""</f>
        <v/>
      </c>
      <c r="P15" s="145"/>
      <c r="Q15" s="145"/>
      <c r="R15" s="145"/>
      <c r="S15" s="145"/>
      <c r="T15" s="145"/>
      <c r="U15" s="145"/>
      <c r="V15" s="145"/>
      <c r="W15" s="145"/>
      <c r="X15" s="145"/>
      <c r="Y15" s="145"/>
      <c r="Z15" s="145"/>
      <c r="AA15" s="91"/>
      <c r="AB15" s="103" t="s">
        <v>21</v>
      </c>
      <c r="AC15" s="104"/>
      <c r="AD15" s="104"/>
      <c r="AE15" s="105"/>
      <c r="AF15" s="186"/>
      <c r="AG15" s="187"/>
      <c r="AH15" s="187"/>
      <c r="AI15" s="187"/>
      <c r="AJ15" s="187"/>
      <c r="AK15" s="188"/>
      <c r="AL15" s="40"/>
      <c r="AM15" s="24"/>
      <c r="AR15" s="14"/>
      <c r="AS15" s="14"/>
      <c r="AT15" s="14"/>
      <c r="AU15" s="14"/>
      <c r="AV15" s="14"/>
      <c r="AW15" s="14"/>
      <c r="AX15" s="14"/>
      <c r="AY15" s="14"/>
      <c r="AZ15" s="14"/>
      <c r="BA15" s="14"/>
      <c r="BB15" s="14"/>
      <c r="BC15" s="14"/>
      <c r="BD15" s="14"/>
    </row>
    <row r="16" spans="1:56" ht="18.95" customHeight="1">
      <c r="A16" s="40"/>
      <c r="B16" s="133"/>
      <c r="C16" s="133"/>
      <c r="D16" s="133"/>
      <c r="E16" s="133"/>
      <c r="F16" s="136"/>
      <c r="G16" s="136"/>
      <c r="H16" s="136"/>
      <c r="I16" s="136"/>
      <c r="J16" s="15"/>
      <c r="K16" s="133"/>
      <c r="L16" s="133"/>
      <c r="M16" s="133"/>
      <c r="N16" s="133"/>
      <c r="O16" s="146"/>
      <c r="P16" s="147"/>
      <c r="Q16" s="147"/>
      <c r="R16" s="147"/>
      <c r="S16" s="147"/>
      <c r="T16" s="147"/>
      <c r="U16" s="147"/>
      <c r="V16" s="147"/>
      <c r="W16" s="147"/>
      <c r="X16" s="147"/>
      <c r="Y16" s="147"/>
      <c r="Z16" s="147"/>
      <c r="AA16" s="91"/>
      <c r="AB16" s="106"/>
      <c r="AC16" s="107"/>
      <c r="AD16" s="107"/>
      <c r="AE16" s="108"/>
      <c r="AF16" s="189"/>
      <c r="AG16" s="190"/>
      <c r="AH16" s="190"/>
      <c r="AI16" s="190"/>
      <c r="AJ16" s="190"/>
      <c r="AK16" s="191"/>
      <c r="AL16" s="40"/>
      <c r="AM16" s="24"/>
    </row>
    <row r="17" spans="1:52" ht="15" customHeight="1">
      <c r="A17" s="40"/>
      <c r="B17" s="43"/>
      <c r="C17" s="43"/>
      <c r="D17" s="43"/>
      <c r="E17" s="43"/>
      <c r="F17" s="40"/>
      <c r="G17" s="43"/>
      <c r="H17" s="43"/>
      <c r="I17" s="43"/>
      <c r="J17" s="43"/>
      <c r="K17" s="43"/>
      <c r="L17" s="43"/>
      <c r="M17" s="43"/>
      <c r="N17" s="43"/>
      <c r="O17" s="43"/>
      <c r="P17" s="43"/>
      <c r="Q17" s="43"/>
      <c r="R17" s="43"/>
      <c r="S17" s="43"/>
      <c r="T17" s="15"/>
      <c r="U17" s="15"/>
      <c r="V17" s="44"/>
      <c r="W17" s="44"/>
      <c r="X17" s="44"/>
      <c r="Y17" s="44"/>
      <c r="Z17" s="44"/>
      <c r="AA17" s="41"/>
      <c r="AB17" s="41"/>
      <c r="AC17" s="41"/>
      <c r="AD17" s="41"/>
      <c r="AE17" s="41"/>
      <c r="AF17" s="41"/>
      <c r="AG17" s="41"/>
      <c r="AH17" s="41"/>
      <c r="AI17" s="41"/>
      <c r="AJ17" s="41"/>
      <c r="AK17" s="41"/>
      <c r="AL17" s="40"/>
      <c r="AM17" s="24"/>
    </row>
    <row r="18" spans="1:52" ht="18.95" customHeight="1">
      <c r="A18" s="40"/>
      <c r="B18" s="134" t="s">
        <v>2</v>
      </c>
      <c r="C18" s="135"/>
      <c r="D18" s="135"/>
      <c r="E18" s="135"/>
      <c r="F18" s="143" t="str">
        <f>INDEX(data,A1,4)&amp;""</f>
        <v/>
      </c>
      <c r="G18" s="143"/>
      <c r="H18" s="143"/>
      <c r="I18" s="143"/>
      <c r="J18" s="143"/>
      <c r="K18" s="143"/>
      <c r="L18" s="143"/>
      <c r="M18" s="143"/>
      <c r="N18" s="143"/>
      <c r="O18" s="143"/>
      <c r="P18" s="143"/>
      <c r="Q18" s="143"/>
      <c r="R18" s="143"/>
      <c r="S18" s="143"/>
      <c r="T18" s="143"/>
      <c r="U18" s="143"/>
      <c r="V18" s="143"/>
      <c r="X18" s="137" t="s">
        <v>3</v>
      </c>
      <c r="Y18" s="138"/>
      <c r="Z18" s="138"/>
      <c r="AA18" s="139"/>
      <c r="AB18" s="192" t="str">
        <f>INDEX(data,A1,5)&amp;""</f>
        <v/>
      </c>
      <c r="AC18" s="193"/>
      <c r="AD18" s="193"/>
      <c r="AE18" s="193"/>
      <c r="AF18" s="193"/>
      <c r="AG18" s="193"/>
      <c r="AH18" s="193"/>
      <c r="AI18" s="193"/>
      <c r="AJ18" s="193"/>
      <c r="AK18" s="194"/>
      <c r="AL18" s="40"/>
      <c r="AM18" s="24"/>
      <c r="AN18" s="154" t="s">
        <v>57</v>
      </c>
      <c r="AO18" s="155" t="s">
        <v>89</v>
      </c>
      <c r="AP18" s="155"/>
      <c r="AQ18" s="155"/>
      <c r="AR18" s="155"/>
      <c r="AS18" s="155"/>
      <c r="AT18" s="155"/>
    </row>
    <row r="19" spans="1:52" ht="18.95" customHeight="1">
      <c r="A19" s="40"/>
      <c r="B19" s="135"/>
      <c r="C19" s="135"/>
      <c r="D19" s="135"/>
      <c r="E19" s="135"/>
      <c r="F19" s="143"/>
      <c r="G19" s="143"/>
      <c r="H19" s="143"/>
      <c r="I19" s="143"/>
      <c r="J19" s="143"/>
      <c r="K19" s="143"/>
      <c r="L19" s="143"/>
      <c r="M19" s="143"/>
      <c r="N19" s="143"/>
      <c r="O19" s="143"/>
      <c r="P19" s="143"/>
      <c r="Q19" s="143"/>
      <c r="R19" s="143"/>
      <c r="S19" s="143"/>
      <c r="T19" s="143"/>
      <c r="U19" s="143"/>
      <c r="V19" s="143"/>
      <c r="X19" s="140"/>
      <c r="Y19" s="141"/>
      <c r="Z19" s="141"/>
      <c r="AA19" s="142"/>
      <c r="AB19" s="195"/>
      <c r="AC19" s="196"/>
      <c r="AD19" s="196"/>
      <c r="AE19" s="196"/>
      <c r="AF19" s="196"/>
      <c r="AG19" s="196"/>
      <c r="AH19" s="196"/>
      <c r="AI19" s="196"/>
      <c r="AJ19" s="196"/>
      <c r="AK19" s="197"/>
      <c r="AL19" s="40"/>
      <c r="AM19" s="24"/>
      <c r="AN19" s="154"/>
      <c r="AO19" s="155"/>
      <c r="AP19" s="155"/>
      <c r="AQ19" s="155"/>
      <c r="AR19" s="155"/>
      <c r="AS19" s="155"/>
      <c r="AT19" s="155"/>
    </row>
    <row r="20" spans="1:52" ht="15" customHeight="1" thickBot="1">
      <c r="A20" s="40"/>
      <c r="B20" s="46"/>
      <c r="C20" s="46"/>
      <c r="D20" s="46"/>
      <c r="E20" s="46"/>
      <c r="F20" s="45"/>
      <c r="G20" s="45"/>
      <c r="H20" s="45"/>
      <c r="I20" s="45"/>
      <c r="J20" s="45"/>
      <c r="K20" s="45"/>
      <c r="L20" s="45"/>
      <c r="M20" s="45"/>
      <c r="N20" s="45"/>
      <c r="O20" s="45"/>
      <c r="P20" s="45"/>
      <c r="Q20" s="45"/>
      <c r="R20" s="45"/>
      <c r="S20" s="45"/>
      <c r="T20" s="41"/>
      <c r="U20" s="40"/>
      <c r="V20" s="40"/>
      <c r="W20" s="40"/>
      <c r="X20" s="40"/>
      <c r="Y20" s="40"/>
      <c r="Z20" s="40"/>
      <c r="AA20" s="40"/>
      <c r="AB20" s="40"/>
      <c r="AC20" s="40"/>
      <c r="AD20" s="40"/>
      <c r="AE20" s="40"/>
      <c r="AF20" s="40"/>
      <c r="AG20" s="40"/>
      <c r="AH20" s="40"/>
      <c r="AI20" s="40"/>
      <c r="AJ20" s="40"/>
      <c r="AK20" s="40"/>
      <c r="AL20" s="40"/>
      <c r="AM20" s="24"/>
      <c r="AZ20" s="79"/>
    </row>
    <row r="21" spans="1:52" ht="18.95" customHeight="1" thickTop="1">
      <c r="A21" s="40"/>
      <c r="B21" s="15"/>
      <c r="U21" s="62"/>
      <c r="V21" s="42"/>
      <c r="X21" s="162" t="s">
        <v>78</v>
      </c>
      <c r="Y21" s="163"/>
      <c r="Z21" s="163"/>
      <c r="AA21" s="164"/>
      <c r="AB21" s="156" t="str">
        <f>AF35</f>
        <v/>
      </c>
      <c r="AC21" s="157"/>
      <c r="AD21" s="157"/>
      <c r="AE21" s="157"/>
      <c r="AF21" s="157"/>
      <c r="AG21" s="157"/>
      <c r="AH21" s="157"/>
      <c r="AI21" s="157"/>
      <c r="AJ21" s="157"/>
      <c r="AK21" s="158"/>
      <c r="AL21" s="40"/>
      <c r="AM21" s="24"/>
    </row>
    <row r="22" spans="1:52" ht="18.95" customHeight="1" thickBot="1">
      <c r="A22" s="40"/>
      <c r="B22" s="15"/>
      <c r="U22" s="42"/>
      <c r="V22" s="42"/>
      <c r="X22" s="165"/>
      <c r="Y22" s="166"/>
      <c r="Z22" s="166"/>
      <c r="AA22" s="167"/>
      <c r="AB22" s="159"/>
      <c r="AC22" s="160"/>
      <c r="AD22" s="160"/>
      <c r="AE22" s="160"/>
      <c r="AF22" s="160"/>
      <c r="AG22" s="160"/>
      <c r="AH22" s="160"/>
      <c r="AI22" s="160"/>
      <c r="AJ22" s="160"/>
      <c r="AK22" s="161"/>
      <c r="AL22" s="40"/>
      <c r="AM22" s="24"/>
    </row>
    <row r="23" spans="1:52" ht="15" customHeight="1" thickTop="1">
      <c r="A23" s="40"/>
      <c r="B23" s="40"/>
      <c r="C23" s="40"/>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0"/>
      <c r="AK23" s="40"/>
      <c r="AL23" s="40"/>
      <c r="AM23" s="24"/>
    </row>
    <row r="24" spans="1:52" s="9" customFormat="1" ht="17.100000000000001" customHeight="1">
      <c r="A24" s="48"/>
      <c r="B24" s="134" t="s">
        <v>4</v>
      </c>
      <c r="C24" s="134"/>
      <c r="D24" s="135"/>
      <c r="E24" s="135"/>
      <c r="F24" s="122" t="s">
        <v>5</v>
      </c>
      <c r="G24" s="123"/>
      <c r="H24" s="123"/>
      <c r="I24" s="123"/>
      <c r="J24" s="123"/>
      <c r="K24" s="123"/>
      <c r="L24" s="123"/>
      <c r="M24" s="123"/>
      <c r="N24" s="123"/>
      <c r="O24" s="123"/>
      <c r="P24" s="124"/>
      <c r="Q24" s="122" t="s">
        <v>18</v>
      </c>
      <c r="R24" s="123"/>
      <c r="S24" s="123"/>
      <c r="T24" s="123"/>
      <c r="U24" s="124"/>
      <c r="V24" s="135" t="s">
        <v>6</v>
      </c>
      <c r="W24" s="135"/>
      <c r="X24" s="135"/>
      <c r="Y24" s="135" t="s">
        <v>7</v>
      </c>
      <c r="Z24" s="135"/>
      <c r="AA24" s="135"/>
      <c r="AB24" s="135" t="s">
        <v>8</v>
      </c>
      <c r="AC24" s="135"/>
      <c r="AD24" s="135"/>
      <c r="AE24" s="135"/>
      <c r="AF24" s="122" t="s">
        <v>9</v>
      </c>
      <c r="AG24" s="123"/>
      <c r="AH24" s="123"/>
      <c r="AI24" s="123"/>
      <c r="AJ24" s="123"/>
      <c r="AK24" s="124"/>
      <c r="AL24" s="48"/>
      <c r="AM24" s="26"/>
      <c r="AN24" s="22"/>
      <c r="AR24" s="8"/>
    </row>
    <row r="25" spans="1:52" ht="35.1" customHeight="1">
      <c r="A25" s="40"/>
      <c r="B25" s="128" t="str">
        <f>INDEX(data,A1,6)&amp;""</f>
        <v/>
      </c>
      <c r="C25" s="128"/>
      <c r="D25" s="128"/>
      <c r="E25" s="128"/>
      <c r="F25" s="110" t="str">
        <f>INDEX(data,A1,7)&amp;""</f>
        <v/>
      </c>
      <c r="G25" s="111"/>
      <c r="H25" s="111"/>
      <c r="I25" s="111"/>
      <c r="J25" s="111"/>
      <c r="K25" s="111"/>
      <c r="L25" s="111"/>
      <c r="M25" s="111"/>
      <c r="N25" s="111"/>
      <c r="O25" s="111"/>
      <c r="P25" s="112"/>
      <c r="Q25" s="129" t="str">
        <f>INDEX(data,A1,8)&amp;""</f>
        <v/>
      </c>
      <c r="R25" s="130"/>
      <c r="S25" s="130"/>
      <c r="T25" s="130"/>
      <c r="U25" s="131"/>
      <c r="V25" s="116" t="str">
        <f>IF(F25="","",(INDEX(data,A1,9)))</f>
        <v/>
      </c>
      <c r="W25" s="117"/>
      <c r="X25" s="118"/>
      <c r="Y25" s="132" t="str">
        <f>INDEX(data,A1,10)&amp;""</f>
        <v/>
      </c>
      <c r="Z25" s="132"/>
      <c r="AA25" s="132"/>
      <c r="AB25" s="120" t="str">
        <f>IF(F25="","",(INDEX(data,A1,11)))</f>
        <v/>
      </c>
      <c r="AC25" s="120"/>
      <c r="AD25" s="120"/>
      <c r="AE25" s="120"/>
      <c r="AF25" s="125" t="str">
        <f t="shared" ref="AF25" si="0">IF(F25="","",ROUND(V25*AB25,1))</f>
        <v/>
      </c>
      <c r="AG25" s="126"/>
      <c r="AH25" s="126"/>
      <c r="AI25" s="126"/>
      <c r="AJ25" s="126"/>
      <c r="AK25" s="127"/>
      <c r="AL25" s="47"/>
      <c r="AM25" s="24"/>
      <c r="AN25" s="71" t="s">
        <v>57</v>
      </c>
      <c r="AO25" s="72" t="s">
        <v>88</v>
      </c>
    </row>
    <row r="26" spans="1:52" ht="35.1" customHeight="1">
      <c r="A26" s="40"/>
      <c r="B26" s="128" t="str">
        <f>INDEX(data,A1,12)&amp;""</f>
        <v/>
      </c>
      <c r="C26" s="128"/>
      <c r="D26" s="128"/>
      <c r="E26" s="128"/>
      <c r="F26" s="110" t="str">
        <f>INDEX(data,A1,13)&amp;""</f>
        <v/>
      </c>
      <c r="G26" s="111"/>
      <c r="H26" s="111"/>
      <c r="I26" s="111"/>
      <c r="J26" s="111"/>
      <c r="K26" s="111"/>
      <c r="L26" s="111"/>
      <c r="M26" s="111"/>
      <c r="N26" s="111"/>
      <c r="O26" s="111"/>
      <c r="P26" s="112"/>
      <c r="Q26" s="129" t="str">
        <f>INDEX(data,A1,14)&amp;""</f>
        <v/>
      </c>
      <c r="R26" s="130"/>
      <c r="S26" s="130"/>
      <c r="T26" s="130"/>
      <c r="U26" s="131"/>
      <c r="V26" s="116" t="str">
        <f>IF(F26="","",(INDEX(data,A1,15)))</f>
        <v/>
      </c>
      <c r="W26" s="117"/>
      <c r="X26" s="118"/>
      <c r="Y26" s="132" t="str">
        <f>INDEX(data,A1,16)&amp;""</f>
        <v/>
      </c>
      <c r="Z26" s="132"/>
      <c r="AA26" s="132"/>
      <c r="AB26" s="120" t="str">
        <f>IF(F26="","",(INDEX(data,A1,17)))</f>
        <v/>
      </c>
      <c r="AC26" s="120"/>
      <c r="AD26" s="120"/>
      <c r="AE26" s="120"/>
      <c r="AF26" s="125" t="str">
        <f t="shared" ref="AF26:AF34" si="1">IF(F26="","",ROUND(V26*AB26,1))</f>
        <v/>
      </c>
      <c r="AG26" s="126"/>
      <c r="AH26" s="126"/>
      <c r="AI26" s="126"/>
      <c r="AJ26" s="126"/>
      <c r="AK26" s="127"/>
      <c r="AL26" s="40"/>
      <c r="AM26" s="24"/>
    </row>
    <row r="27" spans="1:52" ht="35.1" customHeight="1">
      <c r="A27" s="40"/>
      <c r="B27" s="128" t="str">
        <f>INDEX(data,A1,18)&amp;""</f>
        <v/>
      </c>
      <c r="C27" s="128"/>
      <c r="D27" s="128"/>
      <c r="E27" s="128"/>
      <c r="F27" s="110" t="str">
        <f>INDEX(data,A1,19)&amp;""</f>
        <v/>
      </c>
      <c r="G27" s="111"/>
      <c r="H27" s="111"/>
      <c r="I27" s="111"/>
      <c r="J27" s="111"/>
      <c r="K27" s="111"/>
      <c r="L27" s="111"/>
      <c r="M27" s="111"/>
      <c r="N27" s="111"/>
      <c r="O27" s="111"/>
      <c r="P27" s="112"/>
      <c r="Q27" s="129" t="str">
        <f>INDEX(data,A1,20)&amp;""</f>
        <v/>
      </c>
      <c r="R27" s="130"/>
      <c r="S27" s="130"/>
      <c r="T27" s="130"/>
      <c r="U27" s="131"/>
      <c r="V27" s="116" t="str">
        <f>IF(F27="","",(INDEX(data,A1,21)))</f>
        <v/>
      </c>
      <c r="W27" s="117"/>
      <c r="X27" s="118"/>
      <c r="Y27" s="132" t="str">
        <f>INDEX(data,A1,22)&amp;""</f>
        <v/>
      </c>
      <c r="Z27" s="132"/>
      <c r="AA27" s="132"/>
      <c r="AB27" s="171" t="str">
        <f>IF(V27="","",(INDEX(data,A1,23)))</f>
        <v/>
      </c>
      <c r="AC27" s="172"/>
      <c r="AD27" s="172"/>
      <c r="AE27" s="173"/>
      <c r="AF27" s="125" t="str">
        <f t="shared" si="1"/>
        <v/>
      </c>
      <c r="AG27" s="126"/>
      <c r="AH27" s="126"/>
      <c r="AI27" s="126"/>
      <c r="AJ27" s="126"/>
      <c r="AK27" s="127"/>
      <c r="AL27" s="40"/>
      <c r="AM27" s="24"/>
    </row>
    <row r="28" spans="1:52" ht="35.1" customHeight="1">
      <c r="A28" s="40"/>
      <c r="B28" s="109" t="str">
        <f>INDEX(data,A1,24)&amp;""</f>
        <v/>
      </c>
      <c r="C28" s="109"/>
      <c r="D28" s="109"/>
      <c r="E28" s="109"/>
      <c r="F28" s="110" t="str">
        <f>INDEX(data,A1,25)&amp;""</f>
        <v/>
      </c>
      <c r="G28" s="111"/>
      <c r="H28" s="111"/>
      <c r="I28" s="111"/>
      <c r="J28" s="111"/>
      <c r="K28" s="111"/>
      <c r="L28" s="111"/>
      <c r="M28" s="111"/>
      <c r="N28" s="111"/>
      <c r="O28" s="111"/>
      <c r="P28" s="112"/>
      <c r="Q28" s="113" t="str">
        <f>INDEX(data,A1,26)&amp;""</f>
        <v/>
      </c>
      <c r="R28" s="114"/>
      <c r="S28" s="114"/>
      <c r="T28" s="114"/>
      <c r="U28" s="115"/>
      <c r="V28" s="116" t="str">
        <f>IF(F28="","",(INDEX(data,A1,27)))</f>
        <v/>
      </c>
      <c r="W28" s="117"/>
      <c r="X28" s="118"/>
      <c r="Y28" s="119" t="str">
        <f>INDEX(data,A1,28)&amp;""</f>
        <v/>
      </c>
      <c r="Z28" s="119"/>
      <c r="AA28" s="119"/>
      <c r="AB28" s="120" t="str">
        <f>IF(V28="","",(INDEX(data,A1,29)))</f>
        <v/>
      </c>
      <c r="AC28" s="120"/>
      <c r="AD28" s="120"/>
      <c r="AE28" s="120"/>
      <c r="AF28" s="125" t="str">
        <f t="shared" si="1"/>
        <v/>
      </c>
      <c r="AG28" s="126"/>
      <c r="AH28" s="126"/>
      <c r="AI28" s="126"/>
      <c r="AJ28" s="126"/>
      <c r="AK28" s="127"/>
      <c r="AL28" s="40"/>
      <c r="AM28" s="24"/>
    </row>
    <row r="29" spans="1:52" ht="35.1" customHeight="1">
      <c r="A29" s="40"/>
      <c r="B29" s="109" t="str">
        <f>INDEX(data,A1,30)&amp;""</f>
        <v/>
      </c>
      <c r="C29" s="109"/>
      <c r="D29" s="109"/>
      <c r="E29" s="109"/>
      <c r="F29" s="110" t="str">
        <f>INDEX(data,A1,31)&amp;""</f>
        <v/>
      </c>
      <c r="G29" s="111"/>
      <c r="H29" s="111"/>
      <c r="I29" s="111"/>
      <c r="J29" s="111"/>
      <c r="K29" s="111"/>
      <c r="L29" s="111"/>
      <c r="M29" s="111"/>
      <c r="N29" s="111"/>
      <c r="O29" s="111"/>
      <c r="P29" s="112"/>
      <c r="Q29" s="113" t="str">
        <f>INDEX(data,A1,32)&amp;""</f>
        <v/>
      </c>
      <c r="R29" s="114"/>
      <c r="S29" s="114"/>
      <c r="T29" s="114"/>
      <c r="U29" s="115"/>
      <c r="V29" s="116" t="str">
        <f>IF(F29="","",(INDEX(data,A1,33)))</f>
        <v/>
      </c>
      <c r="W29" s="117"/>
      <c r="X29" s="118"/>
      <c r="Y29" s="119" t="str">
        <f>INDEX(data,A1,34)&amp;""</f>
        <v/>
      </c>
      <c r="Z29" s="119"/>
      <c r="AA29" s="119"/>
      <c r="AB29" s="120" t="str">
        <f>IF(V29="","",(INDEX(data,A1,35)))</f>
        <v/>
      </c>
      <c r="AC29" s="120"/>
      <c r="AD29" s="120"/>
      <c r="AE29" s="120"/>
      <c r="AF29" s="125" t="str">
        <f t="shared" si="1"/>
        <v/>
      </c>
      <c r="AG29" s="126"/>
      <c r="AH29" s="126"/>
      <c r="AI29" s="126"/>
      <c r="AJ29" s="126"/>
      <c r="AK29" s="127"/>
      <c r="AL29" s="40"/>
      <c r="AM29" s="24"/>
    </row>
    <row r="30" spans="1:52" ht="35.1" customHeight="1">
      <c r="A30" s="40"/>
      <c r="B30" s="109" t="str">
        <f>INDEX(data,A1,36)&amp;""</f>
        <v/>
      </c>
      <c r="C30" s="109"/>
      <c r="D30" s="109"/>
      <c r="E30" s="109"/>
      <c r="F30" s="110" t="str">
        <f>INDEX(data,A1,37)&amp;""</f>
        <v/>
      </c>
      <c r="G30" s="111"/>
      <c r="H30" s="111"/>
      <c r="I30" s="111"/>
      <c r="J30" s="111"/>
      <c r="K30" s="111"/>
      <c r="L30" s="111"/>
      <c r="M30" s="111"/>
      <c r="N30" s="111"/>
      <c r="O30" s="111"/>
      <c r="P30" s="112"/>
      <c r="Q30" s="113" t="str">
        <f>INDEX(data,A1,38)&amp;""</f>
        <v/>
      </c>
      <c r="R30" s="114"/>
      <c r="S30" s="114"/>
      <c r="T30" s="114"/>
      <c r="U30" s="115"/>
      <c r="V30" s="116" t="str">
        <f>IF(F30="","",(INDEX(data,A1,39)))</f>
        <v/>
      </c>
      <c r="W30" s="117"/>
      <c r="X30" s="118"/>
      <c r="Y30" s="119" t="str">
        <f>INDEX(data,A1,40)&amp;""</f>
        <v/>
      </c>
      <c r="Z30" s="119"/>
      <c r="AA30" s="119"/>
      <c r="AB30" s="120" t="str">
        <f>IF(V30="","",(INDEX(data,A1,41)))</f>
        <v/>
      </c>
      <c r="AC30" s="120"/>
      <c r="AD30" s="120"/>
      <c r="AE30" s="120"/>
      <c r="AF30" s="125" t="str">
        <f t="shared" si="1"/>
        <v/>
      </c>
      <c r="AG30" s="126"/>
      <c r="AH30" s="126"/>
      <c r="AI30" s="126"/>
      <c r="AJ30" s="126"/>
      <c r="AK30" s="127"/>
      <c r="AL30" s="40"/>
      <c r="AM30" s="24"/>
      <c r="AQ30" s="82"/>
    </row>
    <row r="31" spans="1:52" ht="35.1" customHeight="1">
      <c r="A31" s="40"/>
      <c r="B31" s="109" t="str">
        <f>INDEX(data,A1,42)&amp;""</f>
        <v/>
      </c>
      <c r="C31" s="109"/>
      <c r="D31" s="109"/>
      <c r="E31" s="109"/>
      <c r="F31" s="110" t="str">
        <f>INDEX(data,A1,43)&amp;""</f>
        <v/>
      </c>
      <c r="G31" s="111"/>
      <c r="H31" s="111"/>
      <c r="I31" s="111"/>
      <c r="J31" s="111"/>
      <c r="K31" s="111"/>
      <c r="L31" s="111"/>
      <c r="M31" s="111"/>
      <c r="N31" s="111"/>
      <c r="O31" s="111"/>
      <c r="P31" s="112"/>
      <c r="Q31" s="113" t="str">
        <f>INDEX(data,A1,44)&amp;""</f>
        <v/>
      </c>
      <c r="R31" s="114"/>
      <c r="S31" s="114"/>
      <c r="T31" s="114"/>
      <c r="U31" s="115"/>
      <c r="V31" s="116" t="str">
        <f>IF(F31="","",(INDEX(data,A1,45)))</f>
        <v/>
      </c>
      <c r="W31" s="117"/>
      <c r="X31" s="118"/>
      <c r="Y31" s="119" t="str">
        <f>INDEX(data,A1,46)&amp;""</f>
        <v/>
      </c>
      <c r="Z31" s="119"/>
      <c r="AA31" s="119"/>
      <c r="AB31" s="120" t="str">
        <f>IF(V31="","",(INDEX(data,A1,47)))</f>
        <v/>
      </c>
      <c r="AC31" s="120"/>
      <c r="AD31" s="120"/>
      <c r="AE31" s="120"/>
      <c r="AF31" s="125" t="str">
        <f t="shared" si="1"/>
        <v/>
      </c>
      <c r="AG31" s="126"/>
      <c r="AH31" s="126"/>
      <c r="AI31" s="126"/>
      <c r="AJ31" s="126"/>
      <c r="AK31" s="127"/>
      <c r="AL31" s="40"/>
      <c r="AM31" s="24"/>
    </row>
    <row r="32" spans="1:52" ht="35.1" customHeight="1">
      <c r="A32" s="40"/>
      <c r="B32" s="109" t="str">
        <f>INDEX(data,A1,48)&amp;""</f>
        <v/>
      </c>
      <c r="C32" s="109"/>
      <c r="D32" s="109"/>
      <c r="E32" s="109"/>
      <c r="F32" s="110" t="str">
        <f>INDEX(data,A1,49)&amp;""</f>
        <v/>
      </c>
      <c r="G32" s="111"/>
      <c r="H32" s="111"/>
      <c r="I32" s="111"/>
      <c r="J32" s="111"/>
      <c r="K32" s="111"/>
      <c r="L32" s="111"/>
      <c r="M32" s="111"/>
      <c r="N32" s="111"/>
      <c r="O32" s="111"/>
      <c r="P32" s="112"/>
      <c r="Q32" s="113" t="str">
        <f>INDEX(data,A1,50)&amp;""</f>
        <v/>
      </c>
      <c r="R32" s="114"/>
      <c r="S32" s="114"/>
      <c r="T32" s="114"/>
      <c r="U32" s="115"/>
      <c r="V32" s="116" t="str">
        <f>IF(F32="","",(INDEX(data,A1,51)))</f>
        <v/>
      </c>
      <c r="W32" s="117"/>
      <c r="X32" s="118"/>
      <c r="Y32" s="119" t="str">
        <f>INDEX(data,A1,52)&amp;""</f>
        <v/>
      </c>
      <c r="Z32" s="119"/>
      <c r="AA32" s="119"/>
      <c r="AB32" s="120" t="str">
        <f>IF(V32="","",(INDEX(data,A1,53)))</f>
        <v/>
      </c>
      <c r="AC32" s="120"/>
      <c r="AD32" s="120"/>
      <c r="AE32" s="120"/>
      <c r="AF32" s="125" t="str">
        <f t="shared" si="1"/>
        <v/>
      </c>
      <c r="AG32" s="126"/>
      <c r="AH32" s="126"/>
      <c r="AI32" s="126"/>
      <c r="AJ32" s="126"/>
      <c r="AK32" s="127"/>
      <c r="AL32" s="40"/>
      <c r="AM32" s="24"/>
    </row>
    <row r="33" spans="1:42" ht="35.1" customHeight="1">
      <c r="A33" s="40"/>
      <c r="B33" s="109" t="str">
        <f>INDEX(data,A1,54)&amp;""</f>
        <v/>
      </c>
      <c r="C33" s="109"/>
      <c r="D33" s="109"/>
      <c r="E33" s="109"/>
      <c r="F33" s="110" t="str">
        <f>INDEX(data,A1,55)&amp;""</f>
        <v/>
      </c>
      <c r="G33" s="111"/>
      <c r="H33" s="111"/>
      <c r="I33" s="111"/>
      <c r="J33" s="111"/>
      <c r="K33" s="111"/>
      <c r="L33" s="111"/>
      <c r="M33" s="111"/>
      <c r="N33" s="111"/>
      <c r="O33" s="111"/>
      <c r="P33" s="112"/>
      <c r="Q33" s="113" t="str">
        <f>INDEX(data,A1,56)&amp;""</f>
        <v/>
      </c>
      <c r="R33" s="114"/>
      <c r="S33" s="114"/>
      <c r="T33" s="114"/>
      <c r="U33" s="115"/>
      <c r="V33" s="116" t="str">
        <f>IF(F33="","",(INDEX(data,A1,57)))</f>
        <v/>
      </c>
      <c r="W33" s="117"/>
      <c r="X33" s="118"/>
      <c r="Y33" s="119" t="str">
        <f>INDEX(data,A1,58)&amp;""</f>
        <v/>
      </c>
      <c r="Z33" s="119"/>
      <c r="AA33" s="119"/>
      <c r="AB33" s="120" t="str">
        <f>IF(V33="","",(INDEX(data,A1,59)))</f>
        <v/>
      </c>
      <c r="AC33" s="120"/>
      <c r="AD33" s="120"/>
      <c r="AE33" s="120"/>
      <c r="AF33" s="125" t="str">
        <f t="shared" si="1"/>
        <v/>
      </c>
      <c r="AG33" s="126"/>
      <c r="AH33" s="126"/>
      <c r="AI33" s="126"/>
      <c r="AJ33" s="126"/>
      <c r="AK33" s="127"/>
      <c r="AL33" s="40"/>
      <c r="AM33" s="24"/>
    </row>
    <row r="34" spans="1:42" ht="35.1" customHeight="1">
      <c r="A34" s="40"/>
      <c r="B34" s="109" t="str">
        <f>INDEX(data,A1,60)&amp;""</f>
        <v/>
      </c>
      <c r="C34" s="109"/>
      <c r="D34" s="109"/>
      <c r="E34" s="109"/>
      <c r="F34" s="110" t="str">
        <f>INDEX(data,A1,61)&amp;""</f>
        <v/>
      </c>
      <c r="G34" s="111"/>
      <c r="H34" s="111"/>
      <c r="I34" s="111"/>
      <c r="J34" s="111"/>
      <c r="K34" s="111"/>
      <c r="L34" s="111"/>
      <c r="M34" s="111"/>
      <c r="N34" s="111"/>
      <c r="O34" s="111"/>
      <c r="P34" s="112"/>
      <c r="Q34" s="113" t="str">
        <f>INDEX(data,A1,62)&amp;""</f>
        <v/>
      </c>
      <c r="R34" s="114"/>
      <c r="S34" s="114"/>
      <c r="T34" s="114"/>
      <c r="U34" s="115"/>
      <c r="V34" s="116" t="str">
        <f>IF(F34="","",(INDEX(data,A1,63)))</f>
        <v/>
      </c>
      <c r="W34" s="117"/>
      <c r="X34" s="118"/>
      <c r="Y34" s="119" t="str">
        <f>INDEX(data,A1,64)&amp;""</f>
        <v/>
      </c>
      <c r="Z34" s="119"/>
      <c r="AA34" s="119"/>
      <c r="AB34" s="120" t="str">
        <f>IF(V34="","",(INDEX(data,A1,65)))</f>
        <v/>
      </c>
      <c r="AC34" s="120"/>
      <c r="AD34" s="120"/>
      <c r="AE34" s="120"/>
      <c r="AF34" s="125" t="str">
        <f t="shared" si="1"/>
        <v/>
      </c>
      <c r="AG34" s="126"/>
      <c r="AH34" s="126"/>
      <c r="AI34" s="126"/>
      <c r="AJ34" s="126"/>
      <c r="AK34" s="127"/>
      <c r="AL34" s="40"/>
      <c r="AM34" s="24"/>
    </row>
    <row r="35" spans="1:42" ht="35.1" customHeight="1">
      <c r="A35" s="40"/>
      <c r="B35" s="168"/>
      <c r="C35" s="169"/>
      <c r="D35" s="169"/>
      <c r="E35" s="169"/>
      <c r="F35" s="169"/>
      <c r="G35" s="169"/>
      <c r="H35" s="169"/>
      <c r="I35" s="169"/>
      <c r="J35" s="169"/>
      <c r="K35" s="169"/>
      <c r="L35" s="169"/>
      <c r="M35" s="169"/>
      <c r="N35" s="169"/>
      <c r="O35" s="169"/>
      <c r="P35" s="169"/>
      <c r="Q35" s="169"/>
      <c r="R35" s="169"/>
      <c r="S35" s="169"/>
      <c r="T35" s="169"/>
      <c r="U35" s="170"/>
      <c r="V35" s="124" t="s">
        <v>79</v>
      </c>
      <c r="W35" s="135"/>
      <c r="X35" s="135"/>
      <c r="Y35" s="135"/>
      <c r="Z35" s="135"/>
      <c r="AA35" s="135"/>
      <c r="AB35" s="135"/>
      <c r="AC35" s="135"/>
      <c r="AD35" s="135"/>
      <c r="AE35" s="135"/>
      <c r="AF35" s="174" t="str">
        <f>IF(F18="","",SUM(AF25:AK34))</f>
        <v/>
      </c>
      <c r="AG35" s="175"/>
      <c r="AH35" s="175"/>
      <c r="AI35" s="175"/>
      <c r="AJ35" s="175"/>
      <c r="AK35" s="176"/>
      <c r="AL35" s="40"/>
      <c r="AM35" s="24"/>
      <c r="AP35" s="82"/>
    </row>
    <row r="36" spans="1:42" ht="21.95" customHeight="1">
      <c r="A36" s="40"/>
      <c r="B36" s="152" t="s">
        <v>22</v>
      </c>
      <c r="C36" s="153"/>
      <c r="D36" s="153"/>
      <c r="E36" s="89"/>
      <c r="F36" s="49"/>
      <c r="G36" s="49"/>
      <c r="H36" s="49"/>
      <c r="I36" s="49"/>
      <c r="J36" s="49"/>
      <c r="K36" s="49"/>
      <c r="L36" s="49"/>
      <c r="M36" s="49"/>
      <c r="N36" s="49"/>
      <c r="O36" s="49"/>
      <c r="P36" s="49"/>
      <c r="Q36" s="49"/>
      <c r="R36" s="49"/>
      <c r="S36" s="49"/>
      <c r="T36" s="49"/>
      <c r="U36" s="49"/>
      <c r="V36" s="50"/>
      <c r="W36" s="50"/>
      <c r="X36" s="50"/>
      <c r="Y36" s="50"/>
      <c r="Z36" s="50"/>
      <c r="AA36" s="50"/>
      <c r="AB36" s="50"/>
      <c r="AC36" s="50"/>
      <c r="AD36" s="50"/>
      <c r="AE36" s="50"/>
      <c r="AF36" s="87"/>
      <c r="AG36" s="87"/>
      <c r="AH36" s="87"/>
      <c r="AI36" s="87"/>
      <c r="AJ36" s="51"/>
      <c r="AK36" s="52"/>
      <c r="AL36" s="40"/>
      <c r="AM36" s="24"/>
      <c r="AN36" s="71" t="s">
        <v>57</v>
      </c>
      <c r="AO36" s="72" t="s">
        <v>87</v>
      </c>
    </row>
    <row r="37" spans="1:42" ht="24.95" customHeight="1">
      <c r="A37" s="40"/>
      <c r="B37" s="90"/>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53"/>
      <c r="AL37" s="40"/>
      <c r="AM37" s="24"/>
    </row>
    <row r="38" spans="1:42" ht="24.95" customHeight="1">
      <c r="A38" s="40"/>
      <c r="B38" s="93"/>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53"/>
      <c r="AL38" s="40"/>
      <c r="AM38" s="24"/>
    </row>
    <row r="39" spans="1:42" ht="24.95" customHeight="1">
      <c r="A39" s="40"/>
      <c r="B39" s="93"/>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53"/>
      <c r="AL39" s="40"/>
      <c r="AM39" s="24"/>
    </row>
    <row r="40" spans="1:42" ht="24.95" customHeight="1">
      <c r="A40" s="40"/>
      <c r="B40" s="90"/>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53"/>
      <c r="AL40" s="40"/>
      <c r="AM40" s="24"/>
    </row>
    <row r="41" spans="1:42" ht="24.95" customHeight="1">
      <c r="A41" s="40"/>
      <c r="B41" s="5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55"/>
      <c r="AL41" s="40"/>
      <c r="AM41" s="24"/>
    </row>
    <row r="42" spans="1:42" ht="33.950000000000003" customHeight="1">
      <c r="A42" s="40"/>
      <c r="B42" s="178"/>
      <c r="C42" s="179"/>
      <c r="D42" s="179"/>
      <c r="E42" s="180"/>
      <c r="F42" s="178"/>
      <c r="G42" s="179"/>
      <c r="H42" s="179"/>
      <c r="I42" s="180"/>
      <c r="J42" s="178"/>
      <c r="K42" s="179"/>
      <c r="L42" s="179"/>
      <c r="M42" s="180"/>
      <c r="N42" s="178"/>
      <c r="O42" s="179"/>
      <c r="P42" s="179"/>
      <c r="Q42" s="180"/>
      <c r="R42" s="178"/>
      <c r="S42" s="179"/>
      <c r="T42" s="179"/>
      <c r="U42" s="180"/>
      <c r="V42" s="178"/>
      <c r="W42" s="179"/>
      <c r="X42" s="179"/>
      <c r="Y42" s="180"/>
      <c r="Z42" s="178"/>
      <c r="AA42" s="179"/>
      <c r="AB42" s="179"/>
      <c r="AC42" s="180"/>
      <c r="AD42" s="178"/>
      <c r="AE42" s="179"/>
      <c r="AF42" s="179"/>
      <c r="AG42" s="180"/>
      <c r="AH42" s="178"/>
      <c r="AI42" s="179"/>
      <c r="AJ42" s="179"/>
      <c r="AK42" s="180"/>
      <c r="AL42" s="40"/>
      <c r="AM42" s="24"/>
      <c r="AN42" s="71" t="s">
        <v>57</v>
      </c>
      <c r="AO42" s="8" t="s">
        <v>58</v>
      </c>
    </row>
    <row r="43" spans="1:42" ht="33.950000000000003" customHeight="1">
      <c r="A43" s="40"/>
      <c r="B43" s="181"/>
      <c r="C43" s="182"/>
      <c r="D43" s="182"/>
      <c r="E43" s="183"/>
      <c r="F43" s="181"/>
      <c r="G43" s="182"/>
      <c r="H43" s="182"/>
      <c r="I43" s="183"/>
      <c r="J43" s="181"/>
      <c r="K43" s="182"/>
      <c r="L43" s="182"/>
      <c r="M43" s="183"/>
      <c r="N43" s="181"/>
      <c r="O43" s="182"/>
      <c r="P43" s="182"/>
      <c r="Q43" s="183"/>
      <c r="R43" s="181"/>
      <c r="S43" s="182"/>
      <c r="T43" s="182"/>
      <c r="U43" s="183"/>
      <c r="V43" s="181"/>
      <c r="W43" s="182"/>
      <c r="X43" s="182"/>
      <c r="Y43" s="183"/>
      <c r="Z43" s="181"/>
      <c r="AA43" s="182"/>
      <c r="AB43" s="182"/>
      <c r="AC43" s="183"/>
      <c r="AD43" s="181"/>
      <c r="AE43" s="182"/>
      <c r="AF43" s="182"/>
      <c r="AG43" s="183"/>
      <c r="AH43" s="181"/>
      <c r="AI43" s="182"/>
      <c r="AJ43" s="182"/>
      <c r="AK43" s="183"/>
      <c r="AL43" s="40"/>
      <c r="AM43" s="24"/>
    </row>
    <row r="44" spans="1:42" ht="51" customHeight="1">
      <c r="A44" s="148">
        <f>COUNTA(一覧!A5:BM120)</f>
        <v>50</v>
      </c>
      <c r="B44" s="148"/>
      <c r="C44" s="148"/>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sheetData>
  <sheetProtection password="CC13" sheet="1" objects="1" scenarios="1"/>
  <mergeCells count="122">
    <mergeCell ref="B3:I4"/>
    <mergeCell ref="AF27:AK27"/>
    <mergeCell ref="AF28:AK28"/>
    <mergeCell ref="AF29:AK29"/>
    <mergeCell ref="AF30:AK30"/>
    <mergeCell ref="AF31:AK31"/>
    <mergeCell ref="AF32:AK32"/>
    <mergeCell ref="AF33:AK33"/>
    <mergeCell ref="AF34:AK34"/>
    <mergeCell ref="AF15:AK16"/>
    <mergeCell ref="AB18:AK19"/>
    <mergeCell ref="AE5:AK5"/>
    <mergeCell ref="U10:W10"/>
    <mergeCell ref="U11:W11"/>
    <mergeCell ref="U12:W12"/>
    <mergeCell ref="Y10:AJ10"/>
    <mergeCell ref="Y11:AJ11"/>
    <mergeCell ref="Y12:AJ12"/>
    <mergeCell ref="B31:E31"/>
    <mergeCell ref="F31:P31"/>
    <mergeCell ref="Q31:U31"/>
    <mergeCell ref="V31:X31"/>
    <mergeCell ref="B32:E32"/>
    <mergeCell ref="B6:O6"/>
    <mergeCell ref="C37:AJ37"/>
    <mergeCell ref="C38:AJ38"/>
    <mergeCell ref="C39:AJ39"/>
    <mergeCell ref="C40:AJ40"/>
    <mergeCell ref="B42:E43"/>
    <mergeCell ref="F42:I43"/>
    <mergeCell ref="J42:M43"/>
    <mergeCell ref="N42:Q43"/>
    <mergeCell ref="R42:U43"/>
    <mergeCell ref="V42:Y43"/>
    <mergeCell ref="Z42:AC43"/>
    <mergeCell ref="AD42:AG43"/>
    <mergeCell ref="AH42:AK43"/>
    <mergeCell ref="C41:AJ41"/>
    <mergeCell ref="AN18:AN19"/>
    <mergeCell ref="AO18:AT19"/>
    <mergeCell ref="AB21:AK22"/>
    <mergeCell ref="X21:AA22"/>
    <mergeCell ref="Y32:AA32"/>
    <mergeCell ref="AB32:AE32"/>
    <mergeCell ref="V35:AE35"/>
    <mergeCell ref="B35:U35"/>
    <mergeCell ref="B28:E28"/>
    <mergeCell ref="F28:P28"/>
    <mergeCell ref="Q28:U28"/>
    <mergeCell ref="V28:X28"/>
    <mergeCell ref="Y28:AA28"/>
    <mergeCell ref="AB28:AE28"/>
    <mergeCell ref="B27:E27"/>
    <mergeCell ref="AB27:AE27"/>
    <mergeCell ref="AB24:AE24"/>
    <mergeCell ref="B26:E26"/>
    <mergeCell ref="F26:P26"/>
    <mergeCell ref="Q26:U26"/>
    <mergeCell ref="V26:X26"/>
    <mergeCell ref="Y26:AA26"/>
    <mergeCell ref="AF35:AK35"/>
    <mergeCell ref="AB26:AE26"/>
    <mergeCell ref="A44:C44"/>
    <mergeCell ref="A1:C1"/>
    <mergeCell ref="B36:D36"/>
    <mergeCell ref="B34:E34"/>
    <mergeCell ref="F34:P34"/>
    <mergeCell ref="Q34:U34"/>
    <mergeCell ref="V34:X34"/>
    <mergeCell ref="Y34:AA34"/>
    <mergeCell ref="AB34:AE34"/>
    <mergeCell ref="B33:E33"/>
    <mergeCell ref="F33:P33"/>
    <mergeCell ref="Q33:U33"/>
    <mergeCell ref="V33:X33"/>
    <mergeCell ref="Y33:AA33"/>
    <mergeCell ref="AB33:AE33"/>
    <mergeCell ref="Y31:AA31"/>
    <mergeCell ref="AB31:AE31"/>
    <mergeCell ref="F32:P32"/>
    <mergeCell ref="Q32:U32"/>
    <mergeCell ref="V32:X32"/>
    <mergeCell ref="F27:P27"/>
    <mergeCell ref="Q27:U27"/>
    <mergeCell ref="V27:X27"/>
    <mergeCell ref="Y27:AA27"/>
    <mergeCell ref="B15:E16"/>
    <mergeCell ref="B18:E19"/>
    <mergeCell ref="F15:I16"/>
    <mergeCell ref="K15:N16"/>
    <mergeCell ref="X18:AA19"/>
    <mergeCell ref="F18:V19"/>
    <mergeCell ref="O15:Z16"/>
    <mergeCell ref="F24:P24"/>
    <mergeCell ref="Q24:U24"/>
    <mergeCell ref="B24:E24"/>
    <mergeCell ref="V24:X24"/>
    <mergeCell ref="Y24:AA24"/>
    <mergeCell ref="A8:AL8"/>
    <mergeCell ref="AB15:AE16"/>
    <mergeCell ref="B30:E30"/>
    <mergeCell ref="F30:P30"/>
    <mergeCell ref="Q30:U30"/>
    <mergeCell ref="V30:X30"/>
    <mergeCell ref="Y30:AA30"/>
    <mergeCell ref="AB30:AE30"/>
    <mergeCell ref="AK10:AK12"/>
    <mergeCell ref="AF24:AK24"/>
    <mergeCell ref="AF25:AK25"/>
    <mergeCell ref="AF26:AK26"/>
    <mergeCell ref="B29:E29"/>
    <mergeCell ref="F29:P29"/>
    <mergeCell ref="Q29:U29"/>
    <mergeCell ref="V29:X29"/>
    <mergeCell ref="Y29:AA29"/>
    <mergeCell ref="AB29:AE29"/>
    <mergeCell ref="B25:E25"/>
    <mergeCell ref="F25:P25"/>
    <mergeCell ref="Q25:U25"/>
    <mergeCell ref="V25:X25"/>
    <mergeCell ref="Y25:AA25"/>
    <mergeCell ref="AB25:AE25"/>
  </mergeCells>
  <phoneticPr fontId="1"/>
  <dataValidations count="4">
    <dataValidation imeMode="off" allowBlank="1" showInputMessage="1" showErrorMessage="1" sqref="A1 Y12 AF15"/>
    <dataValidation imeMode="hiragana" allowBlank="1" showInputMessage="1" showErrorMessage="1" sqref="Y10:Y11 AK10"/>
    <dataValidation type="textLength" imeMode="off" allowBlank="1" showInputMessage="1" showErrorMessage="1" sqref="Y13">
      <formula1>14</formula1>
      <formula2>14</formula2>
    </dataValidation>
    <dataValidation imeMode="on" allowBlank="1" showInputMessage="1" showErrorMessage="1" sqref="C37:C41"/>
  </dataValidations>
  <pageMargins left="0.64960629921259849" right="0" top="0.39370078740157483" bottom="0.19685039370078741" header="0.19685039370078741" footer="0.19685039370078741"/>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M55"/>
  <sheetViews>
    <sheetView showGridLines="0" zoomScale="85" zoomScaleNormal="85" zoomScaleSheetLayoutView="55" workbookViewId="0">
      <selection sqref="A1:H1"/>
    </sheetView>
  </sheetViews>
  <sheetFormatPr defaultRowHeight="13.5"/>
  <cols>
    <col min="1" max="1" width="6.7109375" style="4" customWidth="1"/>
    <col min="2" max="2" width="8.7109375" style="4" customWidth="1"/>
    <col min="3" max="3" width="13.7109375" style="4" customWidth="1"/>
    <col min="4" max="4" width="25.7109375" style="4" customWidth="1"/>
    <col min="5" max="5" width="13.7109375" style="4" customWidth="1"/>
    <col min="6" max="6" width="7.7109375" style="4" customWidth="1"/>
    <col min="7" max="7" width="17.7109375" style="4" customWidth="1"/>
    <col min="8" max="8" width="12.7109375" style="4" customWidth="1"/>
    <col min="9" max="9" width="7.7109375" style="4" customWidth="1"/>
    <col min="10" max="10" width="7.7109375" style="6" customWidth="1"/>
    <col min="11" max="11" width="9.7109375" style="6" customWidth="1"/>
    <col min="12" max="12" width="7.7109375" style="4" customWidth="1"/>
    <col min="13" max="13" width="17.7109375" style="4" customWidth="1"/>
    <col min="14" max="14" width="12.7109375" style="4" customWidth="1"/>
    <col min="15" max="16" width="7.7109375" style="4" customWidth="1"/>
    <col min="17" max="17" width="9.7109375" style="4" customWidth="1"/>
    <col min="18" max="18" width="7.7109375" style="4" customWidth="1"/>
    <col min="19" max="19" width="17.7109375" style="4" customWidth="1"/>
    <col min="20" max="20" width="12.7109375" style="4" customWidth="1"/>
    <col min="21" max="22" width="7.7109375" style="4" customWidth="1"/>
    <col min="23" max="23" width="9.7109375" style="4" customWidth="1"/>
    <col min="24" max="24" width="7.7109375" style="4" customWidth="1"/>
    <col min="25" max="25" width="17.7109375" style="4" customWidth="1"/>
    <col min="26" max="26" width="12.7109375" style="4" customWidth="1"/>
    <col min="27" max="28" width="7.7109375" style="4" customWidth="1"/>
    <col min="29" max="29" width="9.7109375" style="4" customWidth="1"/>
    <col min="30" max="30" width="7.7109375" style="4" customWidth="1"/>
    <col min="31" max="31" width="17.7109375" style="4" customWidth="1"/>
    <col min="32" max="32" width="12.7109375" style="4" customWidth="1"/>
    <col min="33" max="34" width="7.7109375" style="4" customWidth="1"/>
    <col min="35" max="35" width="9.7109375" style="4" customWidth="1"/>
    <col min="36" max="36" width="7.7109375" style="4" customWidth="1"/>
    <col min="37" max="37" width="17.7109375" style="4" customWidth="1"/>
    <col min="38" max="38" width="12.7109375" style="4" customWidth="1"/>
    <col min="39" max="40" width="7.7109375" style="4" customWidth="1"/>
    <col min="41" max="41" width="9.7109375" style="4" customWidth="1"/>
    <col min="42" max="42" width="7.7109375" style="4" customWidth="1"/>
    <col min="43" max="43" width="17.7109375" style="4" customWidth="1"/>
    <col min="44" max="44" width="12.7109375" style="4" customWidth="1"/>
    <col min="45" max="46" width="7.7109375" style="4" customWidth="1"/>
    <col min="47" max="47" width="9.7109375" style="4" customWidth="1"/>
    <col min="48" max="48" width="7.7109375" style="4" customWidth="1"/>
    <col min="49" max="49" width="17.7109375" style="4" customWidth="1"/>
    <col min="50" max="50" width="12.7109375" style="4" customWidth="1"/>
    <col min="51" max="52" width="7.7109375" style="4" customWidth="1"/>
    <col min="53" max="53" width="9.7109375" style="4" customWidth="1"/>
    <col min="54" max="54" width="7.7109375" style="4" customWidth="1"/>
    <col min="55" max="55" width="17.7109375" style="4" customWidth="1"/>
    <col min="56" max="56" width="12.7109375" style="4" customWidth="1"/>
    <col min="57" max="58" width="7.7109375" style="4" customWidth="1"/>
    <col min="59" max="59" width="9.7109375" style="4" customWidth="1"/>
    <col min="60" max="60" width="7.7109375" style="4" customWidth="1"/>
    <col min="61" max="61" width="17.7109375" style="4" customWidth="1"/>
    <col min="62" max="62" width="12.7109375" style="4" customWidth="1"/>
    <col min="63" max="64" width="7.7109375" style="4" customWidth="1"/>
    <col min="65" max="65" width="9.7109375" style="4" customWidth="1"/>
    <col min="66" max="16384" width="9.140625" style="4"/>
  </cols>
  <sheetData>
    <row r="1" spans="1:65" ht="29.25" customHeight="1">
      <c r="A1" s="207" t="s">
        <v>46</v>
      </c>
      <c r="B1" s="207"/>
      <c r="C1" s="207"/>
      <c r="D1" s="207"/>
      <c r="E1" s="207"/>
      <c r="F1" s="207"/>
      <c r="G1" s="207"/>
      <c r="H1" s="207"/>
      <c r="I1" s="19"/>
      <c r="J1" s="27"/>
      <c r="K1" s="27"/>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row>
    <row r="2" spans="1:65" ht="21.75" customHeight="1">
      <c r="A2" s="206" t="s">
        <v>35</v>
      </c>
      <c r="B2" s="206"/>
      <c r="C2" s="206"/>
      <c r="D2" s="206"/>
      <c r="E2" s="206"/>
      <c r="F2" s="27"/>
      <c r="G2" s="18"/>
      <c r="H2" s="19"/>
      <c r="I2" s="19"/>
      <c r="J2" s="27"/>
      <c r="K2" s="27"/>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row>
    <row r="3" spans="1:65" ht="30" customHeight="1">
      <c r="A3" s="211">
        <v>45230</v>
      </c>
      <c r="B3" s="212"/>
      <c r="C3" s="212"/>
      <c r="D3" s="212"/>
      <c r="E3" s="213"/>
      <c r="F3" s="214" t="s">
        <v>24</v>
      </c>
      <c r="G3" s="215"/>
      <c r="H3" s="215"/>
      <c r="I3" s="215"/>
      <c r="J3" s="215"/>
      <c r="K3" s="215"/>
      <c r="L3" s="208" t="s">
        <v>25</v>
      </c>
      <c r="M3" s="209"/>
      <c r="N3" s="209"/>
      <c r="O3" s="209"/>
      <c r="P3" s="209"/>
      <c r="Q3" s="209"/>
      <c r="R3" s="214" t="s">
        <v>26</v>
      </c>
      <c r="S3" s="215"/>
      <c r="T3" s="215"/>
      <c r="U3" s="215"/>
      <c r="V3" s="215"/>
      <c r="W3" s="216"/>
      <c r="X3" s="208" t="s">
        <v>27</v>
      </c>
      <c r="Y3" s="209"/>
      <c r="Z3" s="209"/>
      <c r="AA3" s="209"/>
      <c r="AB3" s="209"/>
      <c r="AC3" s="218"/>
      <c r="AD3" s="214" t="s">
        <v>28</v>
      </c>
      <c r="AE3" s="215"/>
      <c r="AF3" s="215"/>
      <c r="AG3" s="215"/>
      <c r="AH3" s="215"/>
      <c r="AI3" s="217"/>
      <c r="AJ3" s="208" t="s">
        <v>29</v>
      </c>
      <c r="AK3" s="209"/>
      <c r="AL3" s="209"/>
      <c r="AM3" s="209"/>
      <c r="AN3" s="209"/>
      <c r="AO3" s="210"/>
      <c r="AP3" s="214" t="s">
        <v>30</v>
      </c>
      <c r="AQ3" s="215"/>
      <c r="AR3" s="215"/>
      <c r="AS3" s="215"/>
      <c r="AT3" s="215"/>
      <c r="AU3" s="216"/>
      <c r="AV3" s="208" t="s">
        <v>31</v>
      </c>
      <c r="AW3" s="209"/>
      <c r="AX3" s="209"/>
      <c r="AY3" s="209"/>
      <c r="AZ3" s="209"/>
      <c r="BA3" s="218"/>
      <c r="BB3" s="214" t="s">
        <v>32</v>
      </c>
      <c r="BC3" s="215"/>
      <c r="BD3" s="215"/>
      <c r="BE3" s="215"/>
      <c r="BF3" s="215"/>
      <c r="BG3" s="217"/>
      <c r="BH3" s="208" t="s">
        <v>33</v>
      </c>
      <c r="BI3" s="209"/>
      <c r="BJ3" s="209"/>
      <c r="BK3" s="209"/>
      <c r="BL3" s="209"/>
      <c r="BM3" s="210"/>
    </row>
    <row r="4" spans="1:65" s="1" customFormat="1" ht="30" customHeight="1">
      <c r="A4" s="28" t="s">
        <v>23</v>
      </c>
      <c r="B4" s="28" t="s">
        <v>10</v>
      </c>
      <c r="C4" s="29" t="s">
        <v>11</v>
      </c>
      <c r="D4" s="30" t="s">
        <v>34</v>
      </c>
      <c r="E4" s="31" t="s">
        <v>12</v>
      </c>
      <c r="F4" s="63" t="s">
        <v>13</v>
      </c>
      <c r="G4" s="64" t="s">
        <v>42</v>
      </c>
      <c r="H4" s="28" t="s">
        <v>17</v>
      </c>
      <c r="I4" s="29" t="s">
        <v>14</v>
      </c>
      <c r="J4" s="28" t="s">
        <v>15</v>
      </c>
      <c r="K4" s="88" t="s">
        <v>75</v>
      </c>
      <c r="L4" s="63" t="s">
        <v>13</v>
      </c>
      <c r="M4" s="64" t="s">
        <v>42</v>
      </c>
      <c r="N4" s="28" t="s">
        <v>17</v>
      </c>
      <c r="O4" s="29" t="s">
        <v>14</v>
      </c>
      <c r="P4" s="28" t="s">
        <v>15</v>
      </c>
      <c r="Q4" s="88" t="s">
        <v>16</v>
      </c>
      <c r="R4" s="63" t="s">
        <v>13</v>
      </c>
      <c r="S4" s="64" t="s">
        <v>42</v>
      </c>
      <c r="T4" s="28" t="s">
        <v>17</v>
      </c>
      <c r="U4" s="29" t="s">
        <v>14</v>
      </c>
      <c r="V4" s="28" t="s">
        <v>15</v>
      </c>
      <c r="W4" s="65" t="s">
        <v>16</v>
      </c>
      <c r="X4" s="66" t="s">
        <v>13</v>
      </c>
      <c r="Y4" s="67" t="s">
        <v>42</v>
      </c>
      <c r="Z4" s="68" t="s">
        <v>17</v>
      </c>
      <c r="AA4" s="69" t="s">
        <v>14</v>
      </c>
      <c r="AB4" s="68" t="s">
        <v>15</v>
      </c>
      <c r="AC4" s="70" t="s">
        <v>16</v>
      </c>
      <c r="AD4" s="66" t="s">
        <v>13</v>
      </c>
      <c r="AE4" s="67" t="s">
        <v>42</v>
      </c>
      <c r="AF4" s="68" t="s">
        <v>17</v>
      </c>
      <c r="AG4" s="69" t="s">
        <v>14</v>
      </c>
      <c r="AH4" s="68" t="s">
        <v>15</v>
      </c>
      <c r="AI4" s="70" t="s">
        <v>16</v>
      </c>
      <c r="AJ4" s="63" t="s">
        <v>13</v>
      </c>
      <c r="AK4" s="64" t="s">
        <v>42</v>
      </c>
      <c r="AL4" s="28" t="s">
        <v>17</v>
      </c>
      <c r="AM4" s="29" t="s">
        <v>14</v>
      </c>
      <c r="AN4" s="28" t="s">
        <v>15</v>
      </c>
      <c r="AO4" s="65" t="s">
        <v>16</v>
      </c>
      <c r="AP4" s="63" t="s">
        <v>13</v>
      </c>
      <c r="AQ4" s="64" t="s">
        <v>42</v>
      </c>
      <c r="AR4" s="28" t="s">
        <v>17</v>
      </c>
      <c r="AS4" s="29" t="s">
        <v>14</v>
      </c>
      <c r="AT4" s="28" t="s">
        <v>15</v>
      </c>
      <c r="AU4" s="65" t="s">
        <v>16</v>
      </c>
      <c r="AV4" s="66" t="s">
        <v>13</v>
      </c>
      <c r="AW4" s="67" t="s">
        <v>42</v>
      </c>
      <c r="AX4" s="68" t="s">
        <v>17</v>
      </c>
      <c r="AY4" s="69" t="s">
        <v>14</v>
      </c>
      <c r="AZ4" s="68" t="s">
        <v>15</v>
      </c>
      <c r="BA4" s="70" t="s">
        <v>16</v>
      </c>
      <c r="BB4" s="66" t="s">
        <v>13</v>
      </c>
      <c r="BC4" s="67" t="s">
        <v>42</v>
      </c>
      <c r="BD4" s="68" t="s">
        <v>17</v>
      </c>
      <c r="BE4" s="69" t="s">
        <v>14</v>
      </c>
      <c r="BF4" s="68" t="s">
        <v>15</v>
      </c>
      <c r="BG4" s="70" t="s">
        <v>16</v>
      </c>
      <c r="BH4" s="63" t="s">
        <v>13</v>
      </c>
      <c r="BI4" s="64" t="s">
        <v>42</v>
      </c>
      <c r="BJ4" s="28" t="s">
        <v>17</v>
      </c>
      <c r="BK4" s="29" t="s">
        <v>14</v>
      </c>
      <c r="BL4" s="28" t="s">
        <v>15</v>
      </c>
      <c r="BM4" s="28" t="s">
        <v>16</v>
      </c>
    </row>
    <row r="5" spans="1:65" ht="36.950000000000003" customHeight="1">
      <c r="A5" s="5">
        <v>1</v>
      </c>
      <c r="B5" s="17"/>
      <c r="C5" s="3"/>
      <c r="D5" s="2"/>
      <c r="E5" s="16"/>
      <c r="F5" s="12"/>
      <c r="G5" s="13"/>
      <c r="H5" s="61"/>
      <c r="I5" s="60"/>
      <c r="J5" s="3"/>
      <c r="K5" s="92"/>
      <c r="L5" s="12"/>
      <c r="M5" s="13"/>
      <c r="N5" s="5"/>
      <c r="O5" s="60"/>
      <c r="P5" s="3"/>
      <c r="Q5" s="92"/>
      <c r="R5" s="12"/>
      <c r="S5" s="13"/>
      <c r="T5" s="5"/>
      <c r="U5" s="60"/>
      <c r="V5" s="3"/>
      <c r="W5" s="20"/>
      <c r="X5" s="12"/>
      <c r="Y5" s="13"/>
      <c r="Z5" s="5"/>
      <c r="AA5" s="60"/>
      <c r="AB5" s="3"/>
      <c r="AC5" s="20"/>
      <c r="AD5" s="12"/>
      <c r="AE5" s="13"/>
      <c r="AF5" s="5"/>
      <c r="AG5" s="60"/>
      <c r="AH5" s="3"/>
      <c r="AI5" s="20"/>
      <c r="AJ5" s="12"/>
      <c r="AK5" s="13"/>
      <c r="AL5" s="5"/>
      <c r="AM5" s="60"/>
      <c r="AN5" s="3"/>
      <c r="AO5" s="20"/>
      <c r="AP5" s="12"/>
      <c r="AQ5" s="13"/>
      <c r="AR5" s="5"/>
      <c r="AS5" s="60"/>
      <c r="AT5" s="3"/>
      <c r="AU5" s="20"/>
      <c r="AV5" s="12"/>
      <c r="AW5" s="13"/>
      <c r="AX5" s="5"/>
      <c r="AY5" s="60"/>
      <c r="AZ5" s="3"/>
      <c r="BA5" s="20"/>
      <c r="BB5" s="12"/>
      <c r="BC5" s="13"/>
      <c r="BD5" s="5"/>
      <c r="BE5" s="60"/>
      <c r="BF5" s="3"/>
      <c r="BG5" s="98"/>
      <c r="BH5" s="12"/>
      <c r="BI5" s="13"/>
      <c r="BJ5" s="5"/>
      <c r="BK5" s="60"/>
      <c r="BL5" s="3"/>
      <c r="BM5" s="58"/>
    </row>
    <row r="6" spans="1:65" ht="36.950000000000003" customHeight="1">
      <c r="A6" s="5">
        <v>2</v>
      </c>
      <c r="B6" s="17"/>
      <c r="C6" s="3"/>
      <c r="D6" s="2"/>
      <c r="E6" s="16"/>
      <c r="F6" s="12"/>
      <c r="G6" s="13"/>
      <c r="H6" s="61"/>
      <c r="I6" s="60"/>
      <c r="J6" s="3"/>
      <c r="K6" s="92"/>
      <c r="L6" s="12"/>
      <c r="M6" s="13"/>
      <c r="N6" s="5"/>
      <c r="O6" s="60"/>
      <c r="P6" s="3"/>
      <c r="Q6" s="92"/>
      <c r="R6" s="12"/>
      <c r="S6" s="13"/>
      <c r="T6" s="5"/>
      <c r="U6" s="60"/>
      <c r="V6" s="3"/>
      <c r="W6" s="20"/>
      <c r="X6" s="12"/>
      <c r="Y6" s="13"/>
      <c r="Z6" s="5"/>
      <c r="AA6" s="60"/>
      <c r="AB6" s="3"/>
      <c r="AC6" s="20"/>
      <c r="AD6" s="12"/>
      <c r="AE6" s="13"/>
      <c r="AF6" s="5"/>
      <c r="AG6" s="60"/>
      <c r="AH6" s="3"/>
      <c r="AI6" s="20"/>
      <c r="AJ6" s="12"/>
      <c r="AK6" s="13"/>
      <c r="AL6" s="5"/>
      <c r="AM6" s="60"/>
      <c r="AN6" s="3"/>
      <c r="AO6" s="20"/>
      <c r="AP6" s="12"/>
      <c r="AQ6" s="13"/>
      <c r="AR6" s="5"/>
      <c r="AS6" s="60"/>
      <c r="AT6" s="3"/>
      <c r="AU6" s="20"/>
      <c r="AV6" s="12"/>
      <c r="AW6" s="13"/>
      <c r="AX6" s="5"/>
      <c r="AY6" s="60"/>
      <c r="AZ6" s="3"/>
      <c r="BA6" s="20"/>
      <c r="BB6" s="12"/>
      <c r="BC6" s="13"/>
      <c r="BD6" s="5"/>
      <c r="BE6" s="60"/>
      <c r="BF6" s="3"/>
      <c r="BG6" s="98"/>
      <c r="BH6" s="12"/>
      <c r="BI6" s="13"/>
      <c r="BJ6" s="5"/>
      <c r="BK6" s="60"/>
      <c r="BL6" s="3"/>
      <c r="BM6" s="58"/>
    </row>
    <row r="7" spans="1:65" ht="36.950000000000003" customHeight="1">
      <c r="A7" s="5">
        <v>3</v>
      </c>
      <c r="B7" s="17"/>
      <c r="C7" s="3"/>
      <c r="D7" s="2"/>
      <c r="E7" s="16"/>
      <c r="F7" s="12"/>
      <c r="G7" s="13"/>
      <c r="H7" s="61"/>
      <c r="I7" s="60"/>
      <c r="J7" s="3"/>
      <c r="K7" s="92"/>
      <c r="L7" s="12"/>
      <c r="M7" s="13"/>
      <c r="N7" s="5"/>
      <c r="O7" s="60"/>
      <c r="P7" s="3"/>
      <c r="Q7" s="92"/>
      <c r="R7" s="12"/>
      <c r="S7" s="13"/>
      <c r="T7" s="5"/>
      <c r="U7" s="60"/>
      <c r="V7" s="3"/>
      <c r="W7" s="20"/>
      <c r="X7" s="12"/>
      <c r="Y7" s="13"/>
      <c r="Z7" s="5"/>
      <c r="AA7" s="60"/>
      <c r="AB7" s="3"/>
      <c r="AC7" s="20"/>
      <c r="AD7" s="12"/>
      <c r="AE7" s="13"/>
      <c r="AF7" s="5"/>
      <c r="AG7" s="60"/>
      <c r="AH7" s="3"/>
      <c r="AI7" s="20"/>
      <c r="AJ7" s="12"/>
      <c r="AK7" s="13"/>
      <c r="AL7" s="5"/>
      <c r="AM7" s="60"/>
      <c r="AN7" s="3"/>
      <c r="AO7" s="20"/>
      <c r="AP7" s="12"/>
      <c r="AQ7" s="13"/>
      <c r="AR7" s="5"/>
      <c r="AS7" s="60"/>
      <c r="AT7" s="3"/>
      <c r="AU7" s="20"/>
      <c r="AV7" s="12"/>
      <c r="AW7" s="13"/>
      <c r="AX7" s="5"/>
      <c r="AY7" s="60"/>
      <c r="AZ7" s="3"/>
      <c r="BA7" s="20"/>
      <c r="BB7" s="12"/>
      <c r="BC7" s="13"/>
      <c r="BD7" s="5"/>
      <c r="BE7" s="60"/>
      <c r="BF7" s="3"/>
      <c r="BG7" s="98"/>
      <c r="BH7" s="12"/>
      <c r="BI7" s="13"/>
      <c r="BJ7" s="5"/>
      <c r="BK7" s="60"/>
      <c r="BL7" s="3"/>
      <c r="BM7" s="58"/>
    </row>
    <row r="8" spans="1:65" ht="36.950000000000003" customHeight="1">
      <c r="A8" s="5">
        <v>4</v>
      </c>
      <c r="B8" s="17"/>
      <c r="C8" s="3"/>
      <c r="D8" s="2"/>
      <c r="E8" s="16"/>
      <c r="F8" s="12"/>
      <c r="G8" s="13"/>
      <c r="H8" s="61"/>
      <c r="I8" s="60"/>
      <c r="J8" s="3"/>
      <c r="K8" s="92"/>
      <c r="L8" s="12"/>
      <c r="M8" s="13"/>
      <c r="N8" s="5"/>
      <c r="O8" s="60"/>
      <c r="P8" s="3"/>
      <c r="Q8" s="92"/>
      <c r="R8" s="12"/>
      <c r="S8" s="13"/>
      <c r="T8" s="5"/>
      <c r="U8" s="60"/>
      <c r="V8" s="3"/>
      <c r="W8" s="20"/>
      <c r="X8" s="12"/>
      <c r="Y8" s="13"/>
      <c r="Z8" s="5"/>
      <c r="AA8" s="60"/>
      <c r="AB8" s="3"/>
      <c r="AC8" s="20"/>
      <c r="AD8" s="12"/>
      <c r="AE8" s="13"/>
      <c r="AF8" s="5"/>
      <c r="AG8" s="60"/>
      <c r="AH8" s="3"/>
      <c r="AI8" s="20"/>
      <c r="AJ8" s="12"/>
      <c r="AK8" s="13"/>
      <c r="AL8" s="5"/>
      <c r="AM8" s="60"/>
      <c r="AN8" s="3"/>
      <c r="AO8" s="20"/>
      <c r="AP8" s="12"/>
      <c r="AQ8" s="13"/>
      <c r="AR8" s="5"/>
      <c r="AS8" s="60"/>
      <c r="AT8" s="3"/>
      <c r="AU8" s="20"/>
      <c r="AV8" s="12"/>
      <c r="AW8" s="13"/>
      <c r="AX8" s="5"/>
      <c r="AY8" s="60"/>
      <c r="AZ8" s="3"/>
      <c r="BA8" s="20"/>
      <c r="BB8" s="12"/>
      <c r="BC8" s="13"/>
      <c r="BD8" s="5"/>
      <c r="BE8" s="60"/>
      <c r="BF8" s="3"/>
      <c r="BG8" s="98"/>
      <c r="BH8" s="12"/>
      <c r="BI8" s="13"/>
      <c r="BJ8" s="5"/>
      <c r="BK8" s="60"/>
      <c r="BL8" s="3"/>
      <c r="BM8" s="58"/>
    </row>
    <row r="9" spans="1:65" ht="36.950000000000003" customHeight="1">
      <c r="A9" s="5">
        <v>5</v>
      </c>
      <c r="B9" s="17"/>
      <c r="C9" s="3"/>
      <c r="D9" s="2"/>
      <c r="E9" s="16"/>
      <c r="F9" s="12"/>
      <c r="G9" s="13"/>
      <c r="H9" s="61"/>
      <c r="I9" s="60"/>
      <c r="J9" s="3"/>
      <c r="K9" s="92"/>
      <c r="L9" s="12"/>
      <c r="M9" s="13"/>
      <c r="N9" s="5"/>
      <c r="O9" s="60"/>
      <c r="P9" s="3"/>
      <c r="Q9" s="92"/>
      <c r="R9" s="12"/>
      <c r="S9" s="13"/>
      <c r="T9" s="5"/>
      <c r="U9" s="60"/>
      <c r="V9" s="3"/>
      <c r="W9" s="20"/>
      <c r="X9" s="12"/>
      <c r="Y9" s="13"/>
      <c r="Z9" s="5"/>
      <c r="AA9" s="60"/>
      <c r="AB9" s="3"/>
      <c r="AC9" s="20"/>
      <c r="AD9" s="12"/>
      <c r="AE9" s="13"/>
      <c r="AF9" s="5"/>
      <c r="AG9" s="60"/>
      <c r="AH9" s="3"/>
      <c r="AI9" s="20"/>
      <c r="AJ9" s="12"/>
      <c r="AK9" s="13"/>
      <c r="AL9" s="5"/>
      <c r="AM9" s="60"/>
      <c r="AN9" s="3"/>
      <c r="AO9" s="20"/>
      <c r="AP9" s="12"/>
      <c r="AQ9" s="13"/>
      <c r="AR9" s="5"/>
      <c r="AS9" s="60"/>
      <c r="AT9" s="3"/>
      <c r="AU9" s="20"/>
      <c r="AV9" s="12"/>
      <c r="AW9" s="13"/>
      <c r="AX9" s="5"/>
      <c r="AY9" s="60"/>
      <c r="AZ9" s="3"/>
      <c r="BA9" s="20"/>
      <c r="BB9" s="12"/>
      <c r="BC9" s="13"/>
      <c r="BD9" s="5"/>
      <c r="BE9" s="60"/>
      <c r="BF9" s="3"/>
      <c r="BG9" s="98"/>
      <c r="BH9" s="12"/>
      <c r="BI9" s="13"/>
      <c r="BJ9" s="5"/>
      <c r="BK9" s="60"/>
      <c r="BL9" s="3"/>
      <c r="BM9" s="58"/>
    </row>
    <row r="10" spans="1:65" ht="36.950000000000003" customHeight="1">
      <c r="A10" s="5">
        <v>6</v>
      </c>
      <c r="B10" s="17"/>
      <c r="C10" s="3"/>
      <c r="D10" s="2"/>
      <c r="E10" s="16"/>
      <c r="F10" s="12"/>
      <c r="G10" s="13"/>
      <c r="H10" s="61"/>
      <c r="I10" s="60"/>
      <c r="J10" s="3"/>
      <c r="K10" s="92"/>
      <c r="L10" s="12"/>
      <c r="M10" s="13"/>
      <c r="N10" s="5"/>
      <c r="O10" s="60"/>
      <c r="P10" s="3"/>
      <c r="Q10" s="92"/>
      <c r="R10" s="12"/>
      <c r="S10" s="13"/>
      <c r="T10" s="5"/>
      <c r="U10" s="60"/>
      <c r="V10" s="3"/>
      <c r="W10" s="20"/>
      <c r="X10" s="12"/>
      <c r="Y10" s="13"/>
      <c r="Z10" s="5"/>
      <c r="AA10" s="60"/>
      <c r="AB10" s="3"/>
      <c r="AC10" s="20"/>
      <c r="AD10" s="12"/>
      <c r="AE10" s="13"/>
      <c r="AF10" s="5"/>
      <c r="AG10" s="60"/>
      <c r="AH10" s="3"/>
      <c r="AI10" s="20"/>
      <c r="AJ10" s="12"/>
      <c r="AK10" s="13"/>
      <c r="AL10" s="5"/>
      <c r="AM10" s="60"/>
      <c r="AN10" s="3"/>
      <c r="AO10" s="20"/>
      <c r="AP10" s="12"/>
      <c r="AQ10" s="13"/>
      <c r="AR10" s="5"/>
      <c r="AS10" s="60"/>
      <c r="AT10" s="3"/>
      <c r="AU10" s="20"/>
      <c r="AV10" s="12"/>
      <c r="AW10" s="13"/>
      <c r="AX10" s="5"/>
      <c r="AY10" s="60"/>
      <c r="AZ10" s="3"/>
      <c r="BA10" s="20"/>
      <c r="BB10" s="12"/>
      <c r="BC10" s="13"/>
      <c r="BD10" s="5"/>
      <c r="BE10" s="60"/>
      <c r="BF10" s="3"/>
      <c r="BG10" s="98"/>
      <c r="BH10" s="12"/>
      <c r="BI10" s="13"/>
      <c r="BJ10" s="5"/>
      <c r="BK10" s="60"/>
      <c r="BL10" s="3"/>
      <c r="BM10" s="58"/>
    </row>
    <row r="11" spans="1:65" ht="36.950000000000003" customHeight="1">
      <c r="A11" s="5">
        <v>7</v>
      </c>
      <c r="B11" s="17"/>
      <c r="C11" s="3"/>
      <c r="D11" s="2"/>
      <c r="E11" s="16"/>
      <c r="F11" s="12"/>
      <c r="G11" s="13"/>
      <c r="H11" s="61"/>
      <c r="I11" s="60"/>
      <c r="J11" s="3"/>
      <c r="K11" s="92"/>
      <c r="L11" s="12"/>
      <c r="M11" s="13"/>
      <c r="N11" s="5"/>
      <c r="O11" s="60"/>
      <c r="P11" s="3"/>
      <c r="Q11" s="92"/>
      <c r="R11" s="12"/>
      <c r="S11" s="13"/>
      <c r="T11" s="5"/>
      <c r="U11" s="60"/>
      <c r="V11" s="3"/>
      <c r="W11" s="20"/>
      <c r="X11" s="12"/>
      <c r="Y11" s="13"/>
      <c r="Z11" s="5"/>
      <c r="AA11" s="60"/>
      <c r="AB11" s="3"/>
      <c r="AC11" s="20"/>
      <c r="AD11" s="12"/>
      <c r="AE11" s="13"/>
      <c r="AF11" s="5"/>
      <c r="AG11" s="60"/>
      <c r="AH11" s="3"/>
      <c r="AI11" s="20"/>
      <c r="AJ11" s="12"/>
      <c r="AK11" s="13"/>
      <c r="AL11" s="5"/>
      <c r="AM11" s="60"/>
      <c r="AN11" s="3"/>
      <c r="AO11" s="20"/>
      <c r="AP11" s="12"/>
      <c r="AQ11" s="13"/>
      <c r="AR11" s="5"/>
      <c r="AS11" s="60"/>
      <c r="AT11" s="3"/>
      <c r="AU11" s="20"/>
      <c r="AV11" s="12"/>
      <c r="AW11" s="13"/>
      <c r="AX11" s="5"/>
      <c r="AY11" s="60"/>
      <c r="AZ11" s="3"/>
      <c r="BA11" s="20"/>
      <c r="BB11" s="12"/>
      <c r="BC11" s="13"/>
      <c r="BD11" s="5"/>
      <c r="BE11" s="60"/>
      <c r="BF11" s="3"/>
      <c r="BG11" s="98"/>
      <c r="BH11" s="12"/>
      <c r="BI11" s="13"/>
      <c r="BJ11" s="5"/>
      <c r="BK11" s="60"/>
      <c r="BL11" s="3"/>
      <c r="BM11" s="58"/>
    </row>
    <row r="12" spans="1:65" ht="36.950000000000003" customHeight="1">
      <c r="A12" s="5">
        <v>8</v>
      </c>
      <c r="B12" s="17"/>
      <c r="C12" s="3"/>
      <c r="D12" s="2"/>
      <c r="E12" s="16"/>
      <c r="F12" s="12"/>
      <c r="G12" s="13"/>
      <c r="H12" s="61"/>
      <c r="I12" s="60"/>
      <c r="J12" s="3"/>
      <c r="K12" s="92"/>
      <c r="L12" s="12"/>
      <c r="M12" s="13"/>
      <c r="N12" s="5"/>
      <c r="O12" s="60"/>
      <c r="P12" s="3"/>
      <c r="Q12" s="92"/>
      <c r="R12" s="12"/>
      <c r="S12" s="13"/>
      <c r="T12" s="5"/>
      <c r="U12" s="60"/>
      <c r="V12" s="3"/>
      <c r="W12" s="20"/>
      <c r="X12" s="12"/>
      <c r="Y12" s="13"/>
      <c r="Z12" s="5"/>
      <c r="AA12" s="60"/>
      <c r="AB12" s="3"/>
      <c r="AC12" s="20"/>
      <c r="AD12" s="12"/>
      <c r="AE12" s="13"/>
      <c r="AF12" s="5"/>
      <c r="AG12" s="60"/>
      <c r="AH12" s="3"/>
      <c r="AI12" s="20"/>
      <c r="AJ12" s="12"/>
      <c r="AK12" s="13"/>
      <c r="AL12" s="5"/>
      <c r="AM12" s="60"/>
      <c r="AN12" s="3"/>
      <c r="AO12" s="20"/>
      <c r="AP12" s="12"/>
      <c r="AQ12" s="13"/>
      <c r="AR12" s="5"/>
      <c r="AS12" s="60"/>
      <c r="AT12" s="3"/>
      <c r="AU12" s="20"/>
      <c r="AV12" s="12"/>
      <c r="AW12" s="13"/>
      <c r="AX12" s="5"/>
      <c r="AY12" s="60"/>
      <c r="AZ12" s="3"/>
      <c r="BA12" s="20"/>
      <c r="BB12" s="12"/>
      <c r="BC12" s="13"/>
      <c r="BD12" s="5"/>
      <c r="BE12" s="60"/>
      <c r="BF12" s="3"/>
      <c r="BG12" s="98"/>
      <c r="BH12" s="12"/>
      <c r="BI12" s="13"/>
      <c r="BJ12" s="5"/>
      <c r="BK12" s="60"/>
      <c r="BL12" s="3"/>
      <c r="BM12" s="58"/>
    </row>
    <row r="13" spans="1:65" ht="36.950000000000003" customHeight="1">
      <c r="A13" s="5">
        <v>9</v>
      </c>
      <c r="B13" s="17"/>
      <c r="C13" s="3"/>
      <c r="D13" s="2"/>
      <c r="E13" s="16"/>
      <c r="F13" s="12"/>
      <c r="G13" s="13"/>
      <c r="H13" s="61"/>
      <c r="I13" s="60"/>
      <c r="J13" s="3"/>
      <c r="K13" s="92"/>
      <c r="L13" s="12"/>
      <c r="M13" s="13"/>
      <c r="N13" s="5"/>
      <c r="O13" s="60"/>
      <c r="P13" s="3"/>
      <c r="Q13" s="92"/>
      <c r="R13" s="12"/>
      <c r="S13" s="13"/>
      <c r="T13" s="5"/>
      <c r="U13" s="60"/>
      <c r="V13" s="3"/>
      <c r="W13" s="20"/>
      <c r="X13" s="12"/>
      <c r="Y13" s="13"/>
      <c r="Z13" s="5"/>
      <c r="AA13" s="60"/>
      <c r="AB13" s="3"/>
      <c r="AC13" s="20"/>
      <c r="AD13" s="12"/>
      <c r="AE13" s="13"/>
      <c r="AF13" s="5"/>
      <c r="AG13" s="60"/>
      <c r="AH13" s="3"/>
      <c r="AI13" s="20"/>
      <c r="AJ13" s="12"/>
      <c r="AK13" s="13"/>
      <c r="AL13" s="5"/>
      <c r="AM13" s="60"/>
      <c r="AN13" s="3"/>
      <c r="AO13" s="20"/>
      <c r="AP13" s="12"/>
      <c r="AQ13" s="13"/>
      <c r="AR13" s="5"/>
      <c r="AS13" s="60"/>
      <c r="AT13" s="3"/>
      <c r="AU13" s="20"/>
      <c r="AV13" s="12"/>
      <c r="AW13" s="13"/>
      <c r="AX13" s="5"/>
      <c r="AY13" s="60"/>
      <c r="AZ13" s="3"/>
      <c r="BA13" s="20"/>
      <c r="BB13" s="12"/>
      <c r="BC13" s="13"/>
      <c r="BD13" s="5"/>
      <c r="BE13" s="60"/>
      <c r="BF13" s="3"/>
      <c r="BG13" s="98"/>
      <c r="BH13" s="12"/>
      <c r="BI13" s="13"/>
      <c r="BJ13" s="5"/>
      <c r="BK13" s="60"/>
      <c r="BL13" s="3"/>
      <c r="BM13" s="58"/>
    </row>
    <row r="14" spans="1:65" ht="36.950000000000003" customHeight="1">
      <c r="A14" s="5">
        <v>10</v>
      </c>
      <c r="B14" s="17"/>
      <c r="C14" s="3"/>
      <c r="D14" s="2"/>
      <c r="E14" s="16"/>
      <c r="F14" s="12"/>
      <c r="G14" s="13"/>
      <c r="H14" s="61"/>
      <c r="I14" s="60"/>
      <c r="J14" s="3"/>
      <c r="K14" s="92"/>
      <c r="L14" s="12"/>
      <c r="M14" s="13"/>
      <c r="N14" s="5"/>
      <c r="O14" s="60"/>
      <c r="P14" s="3"/>
      <c r="Q14" s="92"/>
      <c r="R14" s="12"/>
      <c r="S14" s="13"/>
      <c r="T14" s="5"/>
      <c r="U14" s="60"/>
      <c r="V14" s="3"/>
      <c r="W14" s="20"/>
      <c r="X14" s="12"/>
      <c r="Y14" s="13"/>
      <c r="Z14" s="5"/>
      <c r="AA14" s="60"/>
      <c r="AB14" s="3"/>
      <c r="AC14" s="20"/>
      <c r="AD14" s="12"/>
      <c r="AE14" s="13"/>
      <c r="AF14" s="5"/>
      <c r="AG14" s="60"/>
      <c r="AH14" s="3"/>
      <c r="AI14" s="20"/>
      <c r="AJ14" s="12"/>
      <c r="AK14" s="13"/>
      <c r="AL14" s="5"/>
      <c r="AM14" s="60"/>
      <c r="AN14" s="3"/>
      <c r="AO14" s="20"/>
      <c r="AP14" s="12"/>
      <c r="AQ14" s="13"/>
      <c r="AR14" s="5"/>
      <c r="AS14" s="60"/>
      <c r="AT14" s="3"/>
      <c r="AU14" s="20"/>
      <c r="AV14" s="12"/>
      <c r="AW14" s="13"/>
      <c r="AX14" s="5"/>
      <c r="AY14" s="60"/>
      <c r="AZ14" s="3"/>
      <c r="BA14" s="20"/>
      <c r="BB14" s="12"/>
      <c r="BC14" s="13"/>
      <c r="BD14" s="5"/>
      <c r="BE14" s="60"/>
      <c r="BF14" s="3"/>
      <c r="BG14" s="98"/>
      <c r="BH14" s="12"/>
      <c r="BI14" s="13"/>
      <c r="BJ14" s="5"/>
      <c r="BK14" s="60"/>
      <c r="BL14" s="3"/>
      <c r="BM14" s="58"/>
    </row>
    <row r="15" spans="1:65" ht="36.950000000000003" customHeight="1">
      <c r="A15" s="5">
        <v>11</v>
      </c>
      <c r="B15" s="17"/>
      <c r="C15" s="3"/>
      <c r="D15" s="2"/>
      <c r="E15" s="16"/>
      <c r="F15" s="12"/>
      <c r="G15" s="13"/>
      <c r="H15" s="61"/>
      <c r="I15" s="60"/>
      <c r="J15" s="3"/>
      <c r="K15" s="92"/>
      <c r="L15" s="12"/>
      <c r="M15" s="13"/>
      <c r="N15" s="5"/>
      <c r="O15" s="60"/>
      <c r="P15" s="3"/>
      <c r="Q15" s="92"/>
      <c r="R15" s="12"/>
      <c r="S15" s="13"/>
      <c r="T15" s="5"/>
      <c r="U15" s="60"/>
      <c r="V15" s="3"/>
      <c r="W15" s="20"/>
      <c r="X15" s="12"/>
      <c r="Y15" s="13"/>
      <c r="Z15" s="5"/>
      <c r="AA15" s="60"/>
      <c r="AB15" s="3"/>
      <c r="AC15" s="20"/>
      <c r="AD15" s="12"/>
      <c r="AE15" s="13"/>
      <c r="AF15" s="5"/>
      <c r="AG15" s="60"/>
      <c r="AH15" s="3"/>
      <c r="AI15" s="20"/>
      <c r="AJ15" s="12"/>
      <c r="AK15" s="13"/>
      <c r="AL15" s="5"/>
      <c r="AM15" s="60"/>
      <c r="AN15" s="3"/>
      <c r="AO15" s="20"/>
      <c r="AP15" s="12"/>
      <c r="AQ15" s="13"/>
      <c r="AR15" s="5"/>
      <c r="AS15" s="60"/>
      <c r="AT15" s="3"/>
      <c r="AU15" s="20"/>
      <c r="AV15" s="12"/>
      <c r="AW15" s="13"/>
      <c r="AX15" s="5"/>
      <c r="AY15" s="60"/>
      <c r="AZ15" s="3"/>
      <c r="BA15" s="20"/>
      <c r="BB15" s="12"/>
      <c r="BC15" s="13"/>
      <c r="BD15" s="5"/>
      <c r="BE15" s="60"/>
      <c r="BF15" s="3"/>
      <c r="BG15" s="98"/>
      <c r="BH15" s="12"/>
      <c r="BI15" s="13"/>
      <c r="BJ15" s="5"/>
      <c r="BK15" s="60"/>
      <c r="BL15" s="3"/>
      <c r="BM15" s="58"/>
    </row>
    <row r="16" spans="1:65" ht="36.950000000000003" customHeight="1">
      <c r="A16" s="5">
        <v>12</v>
      </c>
      <c r="B16" s="17"/>
      <c r="C16" s="3"/>
      <c r="D16" s="2"/>
      <c r="E16" s="16"/>
      <c r="F16" s="12"/>
      <c r="G16" s="13"/>
      <c r="H16" s="61"/>
      <c r="I16" s="60"/>
      <c r="J16" s="3"/>
      <c r="K16" s="92"/>
      <c r="L16" s="12"/>
      <c r="M16" s="13"/>
      <c r="N16" s="5"/>
      <c r="O16" s="60"/>
      <c r="P16" s="3"/>
      <c r="Q16" s="92"/>
      <c r="R16" s="12"/>
      <c r="S16" s="13"/>
      <c r="T16" s="5"/>
      <c r="U16" s="60"/>
      <c r="V16" s="3"/>
      <c r="W16" s="20"/>
      <c r="X16" s="12"/>
      <c r="Y16" s="13"/>
      <c r="Z16" s="5"/>
      <c r="AA16" s="60"/>
      <c r="AB16" s="3"/>
      <c r="AC16" s="20"/>
      <c r="AD16" s="12"/>
      <c r="AE16" s="13"/>
      <c r="AF16" s="5"/>
      <c r="AG16" s="60"/>
      <c r="AH16" s="3"/>
      <c r="AI16" s="20"/>
      <c r="AJ16" s="12"/>
      <c r="AK16" s="13"/>
      <c r="AL16" s="5"/>
      <c r="AM16" s="60"/>
      <c r="AN16" s="3"/>
      <c r="AO16" s="20"/>
      <c r="AP16" s="12"/>
      <c r="AQ16" s="13"/>
      <c r="AR16" s="5"/>
      <c r="AS16" s="60"/>
      <c r="AT16" s="3"/>
      <c r="AU16" s="20"/>
      <c r="AV16" s="12"/>
      <c r="AW16" s="13"/>
      <c r="AX16" s="5"/>
      <c r="AY16" s="60"/>
      <c r="AZ16" s="3"/>
      <c r="BA16" s="20"/>
      <c r="BB16" s="12"/>
      <c r="BC16" s="13"/>
      <c r="BD16" s="5"/>
      <c r="BE16" s="60"/>
      <c r="BF16" s="3"/>
      <c r="BG16" s="98"/>
      <c r="BH16" s="12"/>
      <c r="BI16" s="13"/>
      <c r="BJ16" s="5"/>
      <c r="BK16" s="60"/>
      <c r="BL16" s="3"/>
      <c r="BM16" s="58"/>
    </row>
    <row r="17" spans="1:65" ht="36.950000000000003" customHeight="1">
      <c r="A17" s="5">
        <v>13</v>
      </c>
      <c r="B17" s="17"/>
      <c r="C17" s="3"/>
      <c r="D17" s="2"/>
      <c r="E17" s="16"/>
      <c r="F17" s="12"/>
      <c r="G17" s="13"/>
      <c r="H17" s="61"/>
      <c r="I17" s="60"/>
      <c r="J17" s="3"/>
      <c r="K17" s="92"/>
      <c r="L17" s="12"/>
      <c r="M17" s="13"/>
      <c r="N17" s="5"/>
      <c r="O17" s="60"/>
      <c r="P17" s="3"/>
      <c r="Q17" s="92"/>
      <c r="R17" s="12"/>
      <c r="S17" s="13"/>
      <c r="T17" s="5"/>
      <c r="U17" s="60"/>
      <c r="V17" s="3"/>
      <c r="W17" s="20"/>
      <c r="X17" s="12"/>
      <c r="Y17" s="13"/>
      <c r="Z17" s="5"/>
      <c r="AA17" s="60"/>
      <c r="AB17" s="3"/>
      <c r="AC17" s="20"/>
      <c r="AD17" s="12"/>
      <c r="AE17" s="13"/>
      <c r="AF17" s="5"/>
      <c r="AG17" s="60"/>
      <c r="AH17" s="3"/>
      <c r="AI17" s="20"/>
      <c r="AJ17" s="12"/>
      <c r="AK17" s="13"/>
      <c r="AL17" s="5"/>
      <c r="AM17" s="60"/>
      <c r="AN17" s="3"/>
      <c r="AO17" s="20"/>
      <c r="AP17" s="12"/>
      <c r="AQ17" s="13"/>
      <c r="AR17" s="5"/>
      <c r="AS17" s="60"/>
      <c r="AT17" s="3"/>
      <c r="AU17" s="20"/>
      <c r="AV17" s="12"/>
      <c r="AW17" s="13"/>
      <c r="AX17" s="5"/>
      <c r="AY17" s="60"/>
      <c r="AZ17" s="3"/>
      <c r="BA17" s="20"/>
      <c r="BB17" s="12"/>
      <c r="BC17" s="13"/>
      <c r="BD17" s="5"/>
      <c r="BE17" s="60"/>
      <c r="BF17" s="3"/>
      <c r="BG17" s="98"/>
      <c r="BH17" s="12"/>
      <c r="BI17" s="13"/>
      <c r="BJ17" s="5"/>
      <c r="BK17" s="60"/>
      <c r="BL17" s="3"/>
      <c r="BM17" s="58"/>
    </row>
    <row r="18" spans="1:65" ht="36.950000000000003" customHeight="1">
      <c r="A18" s="5">
        <v>14</v>
      </c>
      <c r="B18" s="17"/>
      <c r="C18" s="3"/>
      <c r="D18" s="2"/>
      <c r="E18" s="16"/>
      <c r="F18" s="12"/>
      <c r="G18" s="13"/>
      <c r="H18" s="61"/>
      <c r="I18" s="60"/>
      <c r="J18" s="3"/>
      <c r="K18" s="92"/>
      <c r="L18" s="12"/>
      <c r="M18" s="13"/>
      <c r="N18" s="5"/>
      <c r="O18" s="60"/>
      <c r="P18" s="3"/>
      <c r="Q18" s="92"/>
      <c r="R18" s="12"/>
      <c r="S18" s="13"/>
      <c r="T18" s="5"/>
      <c r="U18" s="60"/>
      <c r="V18" s="3"/>
      <c r="W18" s="20"/>
      <c r="X18" s="12"/>
      <c r="Y18" s="13"/>
      <c r="Z18" s="5"/>
      <c r="AA18" s="60"/>
      <c r="AB18" s="3"/>
      <c r="AC18" s="20"/>
      <c r="AD18" s="12"/>
      <c r="AE18" s="13"/>
      <c r="AF18" s="5"/>
      <c r="AG18" s="60"/>
      <c r="AH18" s="3"/>
      <c r="AI18" s="20"/>
      <c r="AJ18" s="12"/>
      <c r="AK18" s="13"/>
      <c r="AL18" s="5"/>
      <c r="AM18" s="60"/>
      <c r="AN18" s="3"/>
      <c r="AO18" s="20"/>
      <c r="AP18" s="12"/>
      <c r="AQ18" s="13"/>
      <c r="AR18" s="5"/>
      <c r="AS18" s="60"/>
      <c r="AT18" s="3"/>
      <c r="AU18" s="20"/>
      <c r="AV18" s="12"/>
      <c r="AW18" s="13"/>
      <c r="AX18" s="5"/>
      <c r="AY18" s="60"/>
      <c r="AZ18" s="3"/>
      <c r="BA18" s="20"/>
      <c r="BB18" s="12"/>
      <c r="BC18" s="13"/>
      <c r="BD18" s="5"/>
      <c r="BE18" s="60"/>
      <c r="BF18" s="3"/>
      <c r="BG18" s="98"/>
      <c r="BH18" s="12"/>
      <c r="BI18" s="13"/>
      <c r="BJ18" s="5"/>
      <c r="BK18" s="60"/>
      <c r="BL18" s="3"/>
      <c r="BM18" s="58"/>
    </row>
    <row r="19" spans="1:65" ht="36.950000000000003" customHeight="1">
      <c r="A19" s="5">
        <v>15</v>
      </c>
      <c r="B19" s="17"/>
      <c r="C19" s="3"/>
      <c r="D19" s="2"/>
      <c r="E19" s="16"/>
      <c r="F19" s="12"/>
      <c r="G19" s="13"/>
      <c r="H19" s="61"/>
      <c r="I19" s="60"/>
      <c r="J19" s="3"/>
      <c r="K19" s="92"/>
      <c r="L19" s="12"/>
      <c r="M19" s="13"/>
      <c r="N19" s="5"/>
      <c r="O19" s="60"/>
      <c r="P19" s="3"/>
      <c r="Q19" s="92"/>
      <c r="R19" s="12"/>
      <c r="S19" s="13"/>
      <c r="T19" s="5"/>
      <c r="U19" s="60"/>
      <c r="V19" s="3"/>
      <c r="W19" s="20"/>
      <c r="X19" s="12"/>
      <c r="Y19" s="13"/>
      <c r="Z19" s="5"/>
      <c r="AA19" s="60"/>
      <c r="AB19" s="3"/>
      <c r="AC19" s="20"/>
      <c r="AD19" s="12"/>
      <c r="AE19" s="13"/>
      <c r="AF19" s="5"/>
      <c r="AG19" s="60"/>
      <c r="AH19" s="3"/>
      <c r="AI19" s="20"/>
      <c r="AJ19" s="12"/>
      <c r="AK19" s="13"/>
      <c r="AL19" s="5"/>
      <c r="AM19" s="60"/>
      <c r="AN19" s="3"/>
      <c r="AO19" s="20"/>
      <c r="AP19" s="12"/>
      <c r="AQ19" s="13"/>
      <c r="AR19" s="5"/>
      <c r="AS19" s="60"/>
      <c r="AT19" s="3"/>
      <c r="AU19" s="20"/>
      <c r="AV19" s="12"/>
      <c r="AW19" s="13"/>
      <c r="AX19" s="5"/>
      <c r="AY19" s="60"/>
      <c r="AZ19" s="3"/>
      <c r="BA19" s="20"/>
      <c r="BB19" s="12"/>
      <c r="BC19" s="13"/>
      <c r="BD19" s="5"/>
      <c r="BE19" s="60"/>
      <c r="BF19" s="3"/>
      <c r="BG19" s="98"/>
      <c r="BH19" s="12"/>
      <c r="BI19" s="13"/>
      <c r="BJ19" s="5"/>
      <c r="BK19" s="60"/>
      <c r="BL19" s="3"/>
      <c r="BM19" s="58"/>
    </row>
    <row r="20" spans="1:65" ht="36.950000000000003" customHeight="1">
      <c r="A20" s="5">
        <v>16</v>
      </c>
      <c r="B20" s="17"/>
      <c r="C20" s="3"/>
      <c r="D20" s="2"/>
      <c r="E20" s="16"/>
      <c r="F20" s="12"/>
      <c r="G20" s="13"/>
      <c r="H20" s="61"/>
      <c r="I20" s="60"/>
      <c r="J20" s="3"/>
      <c r="K20" s="92"/>
      <c r="L20" s="12"/>
      <c r="M20" s="13"/>
      <c r="N20" s="5"/>
      <c r="O20" s="60"/>
      <c r="P20" s="3"/>
      <c r="Q20" s="92"/>
      <c r="R20" s="12"/>
      <c r="S20" s="13"/>
      <c r="T20" s="5"/>
      <c r="U20" s="60"/>
      <c r="V20" s="3"/>
      <c r="W20" s="20"/>
      <c r="X20" s="12"/>
      <c r="Y20" s="13"/>
      <c r="Z20" s="5"/>
      <c r="AA20" s="60"/>
      <c r="AB20" s="3"/>
      <c r="AC20" s="20"/>
      <c r="AD20" s="12"/>
      <c r="AE20" s="13"/>
      <c r="AF20" s="5"/>
      <c r="AG20" s="60"/>
      <c r="AH20" s="3"/>
      <c r="AI20" s="20"/>
      <c r="AJ20" s="12"/>
      <c r="AK20" s="13"/>
      <c r="AL20" s="5"/>
      <c r="AM20" s="60"/>
      <c r="AN20" s="3"/>
      <c r="AO20" s="20"/>
      <c r="AP20" s="12"/>
      <c r="AQ20" s="13"/>
      <c r="AR20" s="5"/>
      <c r="AS20" s="60"/>
      <c r="AT20" s="3"/>
      <c r="AU20" s="20"/>
      <c r="AV20" s="12"/>
      <c r="AW20" s="13"/>
      <c r="AX20" s="5"/>
      <c r="AY20" s="60"/>
      <c r="AZ20" s="3"/>
      <c r="BA20" s="20"/>
      <c r="BB20" s="12"/>
      <c r="BC20" s="13"/>
      <c r="BD20" s="5"/>
      <c r="BE20" s="60"/>
      <c r="BF20" s="3"/>
      <c r="BG20" s="98"/>
      <c r="BH20" s="12"/>
      <c r="BI20" s="13"/>
      <c r="BJ20" s="5"/>
      <c r="BK20" s="60"/>
      <c r="BL20" s="3"/>
      <c r="BM20" s="58"/>
    </row>
    <row r="21" spans="1:65" ht="36.950000000000003" customHeight="1">
      <c r="A21" s="5">
        <v>17</v>
      </c>
      <c r="B21" s="17"/>
      <c r="C21" s="3"/>
      <c r="D21" s="2"/>
      <c r="E21" s="16"/>
      <c r="F21" s="12"/>
      <c r="G21" s="13"/>
      <c r="H21" s="61"/>
      <c r="I21" s="60"/>
      <c r="J21" s="3"/>
      <c r="K21" s="92"/>
      <c r="L21" s="12"/>
      <c r="M21" s="13"/>
      <c r="N21" s="5"/>
      <c r="O21" s="60"/>
      <c r="P21" s="3"/>
      <c r="Q21" s="92"/>
      <c r="R21" s="12"/>
      <c r="S21" s="13"/>
      <c r="T21" s="5"/>
      <c r="U21" s="60"/>
      <c r="V21" s="3"/>
      <c r="W21" s="20"/>
      <c r="X21" s="12"/>
      <c r="Y21" s="13"/>
      <c r="Z21" s="5"/>
      <c r="AA21" s="60"/>
      <c r="AB21" s="3"/>
      <c r="AC21" s="20"/>
      <c r="AD21" s="12"/>
      <c r="AE21" s="13"/>
      <c r="AF21" s="5"/>
      <c r="AG21" s="60"/>
      <c r="AH21" s="3"/>
      <c r="AI21" s="20"/>
      <c r="AJ21" s="12"/>
      <c r="AK21" s="13"/>
      <c r="AL21" s="5"/>
      <c r="AM21" s="60"/>
      <c r="AN21" s="3"/>
      <c r="AO21" s="20"/>
      <c r="AP21" s="12"/>
      <c r="AQ21" s="13"/>
      <c r="AR21" s="5"/>
      <c r="AS21" s="60"/>
      <c r="AT21" s="3"/>
      <c r="AU21" s="20"/>
      <c r="AV21" s="12"/>
      <c r="AW21" s="13"/>
      <c r="AX21" s="5"/>
      <c r="AY21" s="60"/>
      <c r="AZ21" s="3"/>
      <c r="BA21" s="20"/>
      <c r="BB21" s="12"/>
      <c r="BC21" s="13"/>
      <c r="BD21" s="5"/>
      <c r="BE21" s="60"/>
      <c r="BF21" s="3"/>
      <c r="BG21" s="98"/>
      <c r="BH21" s="12"/>
      <c r="BI21" s="13"/>
      <c r="BJ21" s="5"/>
      <c r="BK21" s="60"/>
      <c r="BL21" s="3"/>
      <c r="BM21" s="58"/>
    </row>
    <row r="22" spans="1:65" ht="36.950000000000003" customHeight="1">
      <c r="A22" s="5">
        <v>18</v>
      </c>
      <c r="B22" s="17"/>
      <c r="C22" s="3"/>
      <c r="D22" s="2"/>
      <c r="E22" s="16"/>
      <c r="F22" s="12"/>
      <c r="G22" s="13"/>
      <c r="H22" s="61"/>
      <c r="I22" s="60"/>
      <c r="J22" s="3"/>
      <c r="K22" s="92"/>
      <c r="L22" s="12"/>
      <c r="M22" s="13"/>
      <c r="N22" s="5"/>
      <c r="O22" s="60"/>
      <c r="P22" s="3"/>
      <c r="Q22" s="92"/>
      <c r="R22" s="12"/>
      <c r="S22" s="13"/>
      <c r="T22" s="5"/>
      <c r="U22" s="60"/>
      <c r="V22" s="3"/>
      <c r="W22" s="20"/>
      <c r="X22" s="12"/>
      <c r="Y22" s="13"/>
      <c r="Z22" s="5"/>
      <c r="AA22" s="60"/>
      <c r="AB22" s="3"/>
      <c r="AC22" s="20"/>
      <c r="AD22" s="12"/>
      <c r="AE22" s="13"/>
      <c r="AF22" s="5"/>
      <c r="AG22" s="60"/>
      <c r="AH22" s="3"/>
      <c r="AI22" s="20"/>
      <c r="AJ22" s="12"/>
      <c r="AK22" s="13"/>
      <c r="AL22" s="5"/>
      <c r="AM22" s="60"/>
      <c r="AN22" s="3"/>
      <c r="AO22" s="20"/>
      <c r="AP22" s="12"/>
      <c r="AQ22" s="13"/>
      <c r="AR22" s="5"/>
      <c r="AS22" s="60"/>
      <c r="AT22" s="3"/>
      <c r="AU22" s="20"/>
      <c r="AV22" s="12"/>
      <c r="AW22" s="13"/>
      <c r="AX22" s="5"/>
      <c r="AY22" s="60"/>
      <c r="AZ22" s="3"/>
      <c r="BA22" s="20"/>
      <c r="BB22" s="12"/>
      <c r="BC22" s="13"/>
      <c r="BD22" s="5"/>
      <c r="BE22" s="60"/>
      <c r="BF22" s="3"/>
      <c r="BG22" s="98"/>
      <c r="BH22" s="12"/>
      <c r="BI22" s="13"/>
      <c r="BJ22" s="5"/>
      <c r="BK22" s="60"/>
      <c r="BL22" s="3"/>
      <c r="BM22" s="58"/>
    </row>
    <row r="23" spans="1:65" ht="36.950000000000003" customHeight="1">
      <c r="A23" s="5">
        <v>19</v>
      </c>
      <c r="B23" s="17"/>
      <c r="C23" s="3"/>
      <c r="D23" s="2"/>
      <c r="E23" s="16"/>
      <c r="F23" s="12"/>
      <c r="G23" s="13"/>
      <c r="H23" s="61"/>
      <c r="I23" s="60"/>
      <c r="J23" s="3"/>
      <c r="K23" s="92"/>
      <c r="L23" s="12"/>
      <c r="M23" s="13"/>
      <c r="N23" s="5"/>
      <c r="O23" s="60"/>
      <c r="P23" s="3"/>
      <c r="Q23" s="92"/>
      <c r="R23" s="12"/>
      <c r="S23" s="13"/>
      <c r="T23" s="5"/>
      <c r="U23" s="60"/>
      <c r="V23" s="3"/>
      <c r="W23" s="20"/>
      <c r="X23" s="12"/>
      <c r="Y23" s="13"/>
      <c r="Z23" s="5"/>
      <c r="AA23" s="60"/>
      <c r="AB23" s="3"/>
      <c r="AC23" s="20"/>
      <c r="AD23" s="12"/>
      <c r="AE23" s="13"/>
      <c r="AF23" s="5"/>
      <c r="AG23" s="60"/>
      <c r="AH23" s="3"/>
      <c r="AI23" s="20"/>
      <c r="AJ23" s="12"/>
      <c r="AK23" s="13"/>
      <c r="AL23" s="5"/>
      <c r="AM23" s="60"/>
      <c r="AN23" s="3"/>
      <c r="AO23" s="20"/>
      <c r="AP23" s="12"/>
      <c r="AQ23" s="13"/>
      <c r="AR23" s="5"/>
      <c r="AS23" s="60"/>
      <c r="AT23" s="3"/>
      <c r="AU23" s="20"/>
      <c r="AV23" s="12"/>
      <c r="AW23" s="13"/>
      <c r="AX23" s="5"/>
      <c r="AY23" s="60"/>
      <c r="AZ23" s="3"/>
      <c r="BA23" s="20"/>
      <c r="BB23" s="12"/>
      <c r="BC23" s="13"/>
      <c r="BD23" s="5"/>
      <c r="BE23" s="60"/>
      <c r="BF23" s="3"/>
      <c r="BG23" s="98"/>
      <c r="BH23" s="12"/>
      <c r="BI23" s="13"/>
      <c r="BJ23" s="5"/>
      <c r="BK23" s="60"/>
      <c r="BL23" s="3"/>
      <c r="BM23" s="58"/>
    </row>
    <row r="24" spans="1:65" ht="36.950000000000003" customHeight="1">
      <c r="A24" s="5">
        <v>20</v>
      </c>
      <c r="B24" s="17"/>
      <c r="C24" s="3"/>
      <c r="D24" s="2"/>
      <c r="E24" s="16"/>
      <c r="F24" s="12"/>
      <c r="G24" s="13"/>
      <c r="H24" s="61"/>
      <c r="I24" s="60"/>
      <c r="J24" s="3"/>
      <c r="K24" s="92"/>
      <c r="L24" s="12"/>
      <c r="M24" s="13"/>
      <c r="N24" s="5"/>
      <c r="O24" s="60"/>
      <c r="P24" s="3"/>
      <c r="Q24" s="92"/>
      <c r="R24" s="12"/>
      <c r="S24" s="13"/>
      <c r="T24" s="5"/>
      <c r="U24" s="60"/>
      <c r="V24" s="3"/>
      <c r="W24" s="20"/>
      <c r="X24" s="12"/>
      <c r="Y24" s="13"/>
      <c r="Z24" s="5"/>
      <c r="AA24" s="60"/>
      <c r="AB24" s="3"/>
      <c r="AC24" s="20"/>
      <c r="AD24" s="12"/>
      <c r="AE24" s="13"/>
      <c r="AF24" s="5"/>
      <c r="AG24" s="60"/>
      <c r="AH24" s="3"/>
      <c r="AI24" s="20"/>
      <c r="AJ24" s="12"/>
      <c r="AK24" s="13"/>
      <c r="AL24" s="5"/>
      <c r="AM24" s="60"/>
      <c r="AN24" s="3"/>
      <c r="AO24" s="20"/>
      <c r="AP24" s="12"/>
      <c r="AQ24" s="13"/>
      <c r="AR24" s="5"/>
      <c r="AS24" s="60"/>
      <c r="AT24" s="3"/>
      <c r="AU24" s="20"/>
      <c r="AV24" s="12"/>
      <c r="AW24" s="13"/>
      <c r="AX24" s="5"/>
      <c r="AY24" s="60"/>
      <c r="AZ24" s="3"/>
      <c r="BA24" s="20"/>
      <c r="BB24" s="12"/>
      <c r="BC24" s="13"/>
      <c r="BD24" s="5"/>
      <c r="BE24" s="60"/>
      <c r="BF24" s="3"/>
      <c r="BG24" s="98"/>
      <c r="BH24" s="12"/>
      <c r="BI24" s="13"/>
      <c r="BJ24" s="5"/>
      <c r="BK24" s="60"/>
      <c r="BL24" s="3"/>
      <c r="BM24" s="58"/>
    </row>
    <row r="25" spans="1:65" ht="36.950000000000003" customHeight="1">
      <c r="A25" s="5">
        <v>21</v>
      </c>
      <c r="B25" s="17"/>
      <c r="C25" s="3"/>
      <c r="D25" s="2"/>
      <c r="E25" s="16"/>
      <c r="F25" s="12"/>
      <c r="G25" s="13"/>
      <c r="H25" s="61"/>
      <c r="I25" s="60"/>
      <c r="J25" s="3"/>
      <c r="K25" s="92"/>
      <c r="L25" s="12"/>
      <c r="M25" s="13"/>
      <c r="N25" s="5"/>
      <c r="O25" s="60"/>
      <c r="P25" s="3"/>
      <c r="Q25" s="92"/>
      <c r="R25" s="12"/>
      <c r="S25" s="13"/>
      <c r="T25" s="5"/>
      <c r="U25" s="60"/>
      <c r="V25" s="3"/>
      <c r="W25" s="20"/>
      <c r="X25" s="12"/>
      <c r="Y25" s="13"/>
      <c r="Z25" s="5"/>
      <c r="AA25" s="60"/>
      <c r="AB25" s="3"/>
      <c r="AC25" s="20"/>
      <c r="AD25" s="12"/>
      <c r="AE25" s="13"/>
      <c r="AF25" s="5"/>
      <c r="AG25" s="60"/>
      <c r="AH25" s="3"/>
      <c r="AI25" s="20"/>
      <c r="AJ25" s="12"/>
      <c r="AK25" s="13"/>
      <c r="AL25" s="5"/>
      <c r="AM25" s="60"/>
      <c r="AN25" s="3"/>
      <c r="AO25" s="20"/>
      <c r="AP25" s="12"/>
      <c r="AQ25" s="13"/>
      <c r="AR25" s="5"/>
      <c r="AS25" s="60"/>
      <c r="AT25" s="3"/>
      <c r="AU25" s="20"/>
      <c r="AV25" s="12"/>
      <c r="AW25" s="13"/>
      <c r="AX25" s="5"/>
      <c r="AY25" s="60"/>
      <c r="AZ25" s="3"/>
      <c r="BA25" s="20"/>
      <c r="BB25" s="12"/>
      <c r="BC25" s="13"/>
      <c r="BD25" s="5"/>
      <c r="BE25" s="60"/>
      <c r="BF25" s="3"/>
      <c r="BG25" s="98"/>
      <c r="BH25" s="12"/>
      <c r="BI25" s="13"/>
      <c r="BJ25" s="5"/>
      <c r="BK25" s="60"/>
      <c r="BL25" s="3"/>
      <c r="BM25" s="58"/>
    </row>
    <row r="26" spans="1:65" ht="36.950000000000003" customHeight="1">
      <c r="A26" s="5">
        <v>22</v>
      </c>
      <c r="B26" s="17"/>
      <c r="C26" s="3"/>
      <c r="D26" s="2"/>
      <c r="E26" s="16"/>
      <c r="F26" s="12"/>
      <c r="G26" s="13"/>
      <c r="H26" s="61"/>
      <c r="I26" s="60"/>
      <c r="J26" s="3"/>
      <c r="K26" s="92"/>
      <c r="L26" s="12"/>
      <c r="M26" s="13"/>
      <c r="N26" s="5"/>
      <c r="O26" s="60"/>
      <c r="P26" s="3"/>
      <c r="Q26" s="92"/>
      <c r="R26" s="12"/>
      <c r="S26" s="13"/>
      <c r="T26" s="5"/>
      <c r="U26" s="60"/>
      <c r="V26" s="3"/>
      <c r="W26" s="20"/>
      <c r="X26" s="12"/>
      <c r="Y26" s="13"/>
      <c r="Z26" s="5"/>
      <c r="AA26" s="60"/>
      <c r="AB26" s="3"/>
      <c r="AC26" s="20"/>
      <c r="AD26" s="12"/>
      <c r="AE26" s="13"/>
      <c r="AF26" s="5"/>
      <c r="AG26" s="60"/>
      <c r="AH26" s="3"/>
      <c r="AI26" s="20"/>
      <c r="AJ26" s="12"/>
      <c r="AK26" s="13"/>
      <c r="AL26" s="5"/>
      <c r="AM26" s="60"/>
      <c r="AN26" s="3"/>
      <c r="AO26" s="20"/>
      <c r="AP26" s="12"/>
      <c r="AQ26" s="13"/>
      <c r="AR26" s="5"/>
      <c r="AS26" s="60"/>
      <c r="AT26" s="3"/>
      <c r="AU26" s="20"/>
      <c r="AV26" s="12"/>
      <c r="AW26" s="13"/>
      <c r="AX26" s="5"/>
      <c r="AY26" s="60"/>
      <c r="AZ26" s="3"/>
      <c r="BA26" s="20"/>
      <c r="BB26" s="12"/>
      <c r="BC26" s="13"/>
      <c r="BD26" s="5"/>
      <c r="BE26" s="60"/>
      <c r="BF26" s="3"/>
      <c r="BG26" s="98"/>
      <c r="BH26" s="12"/>
      <c r="BI26" s="13"/>
      <c r="BJ26" s="5"/>
      <c r="BK26" s="60"/>
      <c r="BL26" s="3"/>
      <c r="BM26" s="58"/>
    </row>
    <row r="27" spans="1:65" ht="36.950000000000003" customHeight="1">
      <c r="A27" s="5">
        <v>23</v>
      </c>
      <c r="B27" s="17"/>
      <c r="C27" s="3"/>
      <c r="D27" s="2"/>
      <c r="E27" s="16"/>
      <c r="F27" s="12"/>
      <c r="G27" s="13"/>
      <c r="H27" s="61"/>
      <c r="I27" s="60"/>
      <c r="J27" s="3"/>
      <c r="K27" s="92"/>
      <c r="L27" s="12"/>
      <c r="M27" s="13"/>
      <c r="N27" s="5"/>
      <c r="O27" s="60"/>
      <c r="P27" s="3"/>
      <c r="Q27" s="92"/>
      <c r="R27" s="12"/>
      <c r="S27" s="13"/>
      <c r="T27" s="5"/>
      <c r="U27" s="60"/>
      <c r="V27" s="3"/>
      <c r="W27" s="20"/>
      <c r="X27" s="12"/>
      <c r="Y27" s="13"/>
      <c r="Z27" s="5"/>
      <c r="AA27" s="60"/>
      <c r="AB27" s="3"/>
      <c r="AC27" s="20"/>
      <c r="AD27" s="12"/>
      <c r="AE27" s="13"/>
      <c r="AF27" s="5"/>
      <c r="AG27" s="60"/>
      <c r="AH27" s="3"/>
      <c r="AI27" s="20"/>
      <c r="AJ27" s="12"/>
      <c r="AK27" s="13"/>
      <c r="AL27" s="5"/>
      <c r="AM27" s="60"/>
      <c r="AN27" s="3"/>
      <c r="AO27" s="20"/>
      <c r="AP27" s="12"/>
      <c r="AQ27" s="13"/>
      <c r="AR27" s="5"/>
      <c r="AS27" s="60"/>
      <c r="AT27" s="3"/>
      <c r="AU27" s="20"/>
      <c r="AV27" s="12"/>
      <c r="AW27" s="13"/>
      <c r="AX27" s="5"/>
      <c r="AY27" s="60"/>
      <c r="AZ27" s="3"/>
      <c r="BA27" s="20"/>
      <c r="BB27" s="12"/>
      <c r="BC27" s="13"/>
      <c r="BD27" s="5"/>
      <c r="BE27" s="60"/>
      <c r="BF27" s="3"/>
      <c r="BG27" s="98"/>
      <c r="BH27" s="12"/>
      <c r="BI27" s="13"/>
      <c r="BJ27" s="5"/>
      <c r="BK27" s="60"/>
      <c r="BL27" s="3"/>
      <c r="BM27" s="58"/>
    </row>
    <row r="28" spans="1:65" ht="36.950000000000003" customHeight="1">
      <c r="A28" s="5">
        <v>24</v>
      </c>
      <c r="B28" s="17"/>
      <c r="C28" s="3"/>
      <c r="D28" s="2"/>
      <c r="E28" s="16"/>
      <c r="F28" s="12"/>
      <c r="G28" s="13"/>
      <c r="H28" s="61"/>
      <c r="I28" s="60"/>
      <c r="J28" s="3"/>
      <c r="K28" s="92"/>
      <c r="L28" s="12"/>
      <c r="M28" s="13"/>
      <c r="N28" s="5"/>
      <c r="O28" s="60"/>
      <c r="P28" s="3"/>
      <c r="Q28" s="92"/>
      <c r="R28" s="12"/>
      <c r="S28" s="13"/>
      <c r="T28" s="5"/>
      <c r="U28" s="60"/>
      <c r="V28" s="3"/>
      <c r="W28" s="20"/>
      <c r="X28" s="12"/>
      <c r="Y28" s="13"/>
      <c r="Z28" s="5"/>
      <c r="AA28" s="60"/>
      <c r="AB28" s="3"/>
      <c r="AC28" s="20"/>
      <c r="AD28" s="12"/>
      <c r="AE28" s="13"/>
      <c r="AF28" s="5"/>
      <c r="AG28" s="60"/>
      <c r="AH28" s="3"/>
      <c r="AI28" s="20"/>
      <c r="AJ28" s="12"/>
      <c r="AK28" s="13"/>
      <c r="AL28" s="5"/>
      <c r="AM28" s="60"/>
      <c r="AN28" s="3"/>
      <c r="AO28" s="20"/>
      <c r="AP28" s="12"/>
      <c r="AQ28" s="13"/>
      <c r="AR28" s="5"/>
      <c r="AS28" s="60"/>
      <c r="AT28" s="3"/>
      <c r="AU28" s="20"/>
      <c r="AV28" s="12"/>
      <c r="AW28" s="13"/>
      <c r="AX28" s="5"/>
      <c r="AY28" s="60"/>
      <c r="AZ28" s="3"/>
      <c r="BA28" s="20"/>
      <c r="BB28" s="12"/>
      <c r="BC28" s="13"/>
      <c r="BD28" s="5"/>
      <c r="BE28" s="60"/>
      <c r="BF28" s="3"/>
      <c r="BG28" s="98"/>
      <c r="BH28" s="12"/>
      <c r="BI28" s="13"/>
      <c r="BJ28" s="5"/>
      <c r="BK28" s="60"/>
      <c r="BL28" s="3"/>
      <c r="BM28" s="58"/>
    </row>
    <row r="29" spans="1:65" ht="36.950000000000003" customHeight="1">
      <c r="A29" s="5">
        <v>25</v>
      </c>
      <c r="B29" s="17"/>
      <c r="C29" s="3"/>
      <c r="D29" s="2"/>
      <c r="E29" s="16"/>
      <c r="F29" s="12"/>
      <c r="G29" s="13"/>
      <c r="H29" s="61"/>
      <c r="I29" s="60"/>
      <c r="J29" s="3"/>
      <c r="K29" s="92"/>
      <c r="L29" s="12"/>
      <c r="M29" s="13"/>
      <c r="N29" s="5"/>
      <c r="O29" s="60"/>
      <c r="P29" s="3"/>
      <c r="Q29" s="92"/>
      <c r="R29" s="12"/>
      <c r="S29" s="13"/>
      <c r="T29" s="5"/>
      <c r="U29" s="60"/>
      <c r="V29" s="3"/>
      <c r="W29" s="20"/>
      <c r="X29" s="12"/>
      <c r="Y29" s="13"/>
      <c r="Z29" s="5"/>
      <c r="AA29" s="60"/>
      <c r="AB29" s="3"/>
      <c r="AC29" s="20"/>
      <c r="AD29" s="12"/>
      <c r="AE29" s="13"/>
      <c r="AF29" s="5"/>
      <c r="AG29" s="60"/>
      <c r="AH29" s="3"/>
      <c r="AI29" s="20"/>
      <c r="AJ29" s="12"/>
      <c r="AK29" s="13"/>
      <c r="AL29" s="5"/>
      <c r="AM29" s="60"/>
      <c r="AN29" s="3"/>
      <c r="AO29" s="20"/>
      <c r="AP29" s="12"/>
      <c r="AQ29" s="13"/>
      <c r="AR29" s="5"/>
      <c r="AS29" s="60"/>
      <c r="AT29" s="3"/>
      <c r="AU29" s="20"/>
      <c r="AV29" s="12"/>
      <c r="AW29" s="13"/>
      <c r="AX29" s="5"/>
      <c r="AY29" s="60"/>
      <c r="AZ29" s="3"/>
      <c r="BA29" s="20"/>
      <c r="BB29" s="12"/>
      <c r="BC29" s="13"/>
      <c r="BD29" s="5"/>
      <c r="BE29" s="60"/>
      <c r="BF29" s="3"/>
      <c r="BG29" s="98"/>
      <c r="BH29" s="12"/>
      <c r="BI29" s="13"/>
      <c r="BJ29" s="5"/>
      <c r="BK29" s="60"/>
      <c r="BL29" s="3"/>
      <c r="BM29" s="58"/>
    </row>
    <row r="30" spans="1:65" ht="36.950000000000003" customHeight="1">
      <c r="A30" s="5">
        <v>26</v>
      </c>
      <c r="B30" s="17"/>
      <c r="C30" s="3"/>
      <c r="D30" s="2"/>
      <c r="E30" s="16"/>
      <c r="F30" s="12"/>
      <c r="G30" s="13"/>
      <c r="H30" s="61"/>
      <c r="I30" s="60"/>
      <c r="J30" s="3"/>
      <c r="K30" s="92"/>
      <c r="L30" s="12"/>
      <c r="M30" s="13"/>
      <c r="N30" s="5"/>
      <c r="O30" s="60"/>
      <c r="P30" s="3"/>
      <c r="Q30" s="92"/>
      <c r="R30" s="12"/>
      <c r="S30" s="13"/>
      <c r="T30" s="5"/>
      <c r="U30" s="60"/>
      <c r="V30" s="3"/>
      <c r="W30" s="20"/>
      <c r="X30" s="12"/>
      <c r="Y30" s="13"/>
      <c r="Z30" s="5"/>
      <c r="AA30" s="60"/>
      <c r="AB30" s="3"/>
      <c r="AC30" s="20"/>
      <c r="AD30" s="12"/>
      <c r="AE30" s="13"/>
      <c r="AF30" s="5"/>
      <c r="AG30" s="60"/>
      <c r="AH30" s="3"/>
      <c r="AI30" s="20"/>
      <c r="AJ30" s="12"/>
      <c r="AK30" s="13"/>
      <c r="AL30" s="5"/>
      <c r="AM30" s="60"/>
      <c r="AN30" s="3"/>
      <c r="AO30" s="20"/>
      <c r="AP30" s="12"/>
      <c r="AQ30" s="13"/>
      <c r="AR30" s="5"/>
      <c r="AS30" s="60"/>
      <c r="AT30" s="3"/>
      <c r="AU30" s="20"/>
      <c r="AV30" s="12"/>
      <c r="AW30" s="13"/>
      <c r="AX30" s="5"/>
      <c r="AY30" s="60"/>
      <c r="AZ30" s="3"/>
      <c r="BA30" s="20"/>
      <c r="BB30" s="12"/>
      <c r="BC30" s="13"/>
      <c r="BD30" s="5"/>
      <c r="BE30" s="60"/>
      <c r="BF30" s="3"/>
      <c r="BG30" s="98"/>
      <c r="BH30" s="12"/>
      <c r="BI30" s="13"/>
      <c r="BJ30" s="5"/>
      <c r="BK30" s="60"/>
      <c r="BL30" s="3"/>
      <c r="BM30" s="58"/>
    </row>
    <row r="31" spans="1:65" ht="36.950000000000003" customHeight="1">
      <c r="A31" s="5">
        <v>27</v>
      </c>
      <c r="B31" s="17"/>
      <c r="C31" s="3"/>
      <c r="D31" s="2"/>
      <c r="E31" s="16"/>
      <c r="F31" s="12"/>
      <c r="G31" s="13"/>
      <c r="H31" s="61"/>
      <c r="I31" s="60"/>
      <c r="J31" s="3"/>
      <c r="K31" s="92"/>
      <c r="L31" s="12"/>
      <c r="M31" s="13"/>
      <c r="N31" s="5"/>
      <c r="O31" s="60"/>
      <c r="P31" s="3"/>
      <c r="Q31" s="92"/>
      <c r="R31" s="12"/>
      <c r="S31" s="13"/>
      <c r="T31" s="5"/>
      <c r="U31" s="60"/>
      <c r="V31" s="3"/>
      <c r="W31" s="20"/>
      <c r="X31" s="12"/>
      <c r="Y31" s="13"/>
      <c r="Z31" s="5"/>
      <c r="AA31" s="60"/>
      <c r="AB31" s="3"/>
      <c r="AC31" s="20"/>
      <c r="AD31" s="12"/>
      <c r="AE31" s="13"/>
      <c r="AF31" s="5"/>
      <c r="AG31" s="60"/>
      <c r="AH31" s="3"/>
      <c r="AI31" s="20"/>
      <c r="AJ31" s="12"/>
      <c r="AK31" s="13"/>
      <c r="AL31" s="5"/>
      <c r="AM31" s="60"/>
      <c r="AN31" s="3"/>
      <c r="AO31" s="20"/>
      <c r="AP31" s="12"/>
      <c r="AQ31" s="13"/>
      <c r="AR31" s="5"/>
      <c r="AS31" s="60"/>
      <c r="AT31" s="3"/>
      <c r="AU31" s="20"/>
      <c r="AV31" s="12"/>
      <c r="AW31" s="13"/>
      <c r="AX31" s="5"/>
      <c r="AY31" s="60"/>
      <c r="AZ31" s="3"/>
      <c r="BA31" s="20"/>
      <c r="BB31" s="12"/>
      <c r="BC31" s="13"/>
      <c r="BD31" s="5"/>
      <c r="BE31" s="60"/>
      <c r="BF31" s="3"/>
      <c r="BG31" s="98"/>
      <c r="BH31" s="12"/>
      <c r="BI31" s="13"/>
      <c r="BJ31" s="5"/>
      <c r="BK31" s="60"/>
      <c r="BL31" s="3"/>
      <c r="BM31" s="58"/>
    </row>
    <row r="32" spans="1:65" ht="36.950000000000003" customHeight="1">
      <c r="A32" s="5">
        <v>28</v>
      </c>
      <c r="B32" s="17"/>
      <c r="C32" s="3"/>
      <c r="D32" s="2"/>
      <c r="E32" s="16"/>
      <c r="F32" s="12"/>
      <c r="G32" s="13"/>
      <c r="H32" s="61"/>
      <c r="I32" s="60"/>
      <c r="J32" s="3"/>
      <c r="K32" s="92"/>
      <c r="L32" s="12"/>
      <c r="M32" s="13"/>
      <c r="N32" s="5"/>
      <c r="O32" s="60"/>
      <c r="P32" s="3"/>
      <c r="Q32" s="92"/>
      <c r="R32" s="12"/>
      <c r="S32" s="13"/>
      <c r="T32" s="5"/>
      <c r="U32" s="60"/>
      <c r="V32" s="3"/>
      <c r="W32" s="20"/>
      <c r="X32" s="12"/>
      <c r="Y32" s="13"/>
      <c r="Z32" s="5"/>
      <c r="AA32" s="60"/>
      <c r="AB32" s="3"/>
      <c r="AC32" s="20"/>
      <c r="AD32" s="12"/>
      <c r="AE32" s="13"/>
      <c r="AF32" s="5"/>
      <c r="AG32" s="60"/>
      <c r="AH32" s="3"/>
      <c r="AI32" s="20"/>
      <c r="AJ32" s="12"/>
      <c r="AK32" s="13"/>
      <c r="AL32" s="5"/>
      <c r="AM32" s="60"/>
      <c r="AN32" s="3"/>
      <c r="AO32" s="20"/>
      <c r="AP32" s="12"/>
      <c r="AQ32" s="13"/>
      <c r="AR32" s="5"/>
      <c r="AS32" s="60"/>
      <c r="AT32" s="3"/>
      <c r="AU32" s="20"/>
      <c r="AV32" s="12"/>
      <c r="AW32" s="13"/>
      <c r="AX32" s="5"/>
      <c r="AY32" s="60"/>
      <c r="AZ32" s="3"/>
      <c r="BA32" s="20"/>
      <c r="BB32" s="12"/>
      <c r="BC32" s="13"/>
      <c r="BD32" s="5"/>
      <c r="BE32" s="60"/>
      <c r="BF32" s="3"/>
      <c r="BG32" s="98"/>
      <c r="BH32" s="12"/>
      <c r="BI32" s="13"/>
      <c r="BJ32" s="5"/>
      <c r="BK32" s="60"/>
      <c r="BL32" s="3"/>
      <c r="BM32" s="58"/>
    </row>
    <row r="33" spans="1:65" ht="36.950000000000003" customHeight="1">
      <c r="A33" s="5">
        <v>29</v>
      </c>
      <c r="B33" s="17"/>
      <c r="C33" s="3"/>
      <c r="D33" s="2"/>
      <c r="E33" s="16"/>
      <c r="F33" s="12"/>
      <c r="G33" s="13"/>
      <c r="H33" s="61"/>
      <c r="I33" s="60"/>
      <c r="J33" s="3"/>
      <c r="K33" s="92"/>
      <c r="L33" s="12"/>
      <c r="M33" s="13"/>
      <c r="N33" s="5"/>
      <c r="O33" s="60"/>
      <c r="P33" s="3"/>
      <c r="Q33" s="92"/>
      <c r="R33" s="12"/>
      <c r="S33" s="13"/>
      <c r="T33" s="5"/>
      <c r="U33" s="60"/>
      <c r="V33" s="3"/>
      <c r="W33" s="20"/>
      <c r="X33" s="12"/>
      <c r="Y33" s="13"/>
      <c r="Z33" s="5"/>
      <c r="AA33" s="60"/>
      <c r="AB33" s="3"/>
      <c r="AC33" s="20"/>
      <c r="AD33" s="12"/>
      <c r="AE33" s="13"/>
      <c r="AF33" s="5"/>
      <c r="AG33" s="60"/>
      <c r="AH33" s="3"/>
      <c r="AI33" s="20"/>
      <c r="AJ33" s="12"/>
      <c r="AK33" s="13"/>
      <c r="AL33" s="5"/>
      <c r="AM33" s="60"/>
      <c r="AN33" s="3"/>
      <c r="AO33" s="20"/>
      <c r="AP33" s="12"/>
      <c r="AQ33" s="13"/>
      <c r="AR33" s="5"/>
      <c r="AS33" s="60"/>
      <c r="AT33" s="3"/>
      <c r="AU33" s="20"/>
      <c r="AV33" s="12"/>
      <c r="AW33" s="13"/>
      <c r="AX33" s="5"/>
      <c r="AY33" s="60"/>
      <c r="AZ33" s="3"/>
      <c r="BA33" s="20"/>
      <c r="BB33" s="12"/>
      <c r="BC33" s="13"/>
      <c r="BD33" s="5"/>
      <c r="BE33" s="60"/>
      <c r="BF33" s="3"/>
      <c r="BG33" s="98"/>
      <c r="BH33" s="12"/>
      <c r="BI33" s="13"/>
      <c r="BJ33" s="5"/>
      <c r="BK33" s="60"/>
      <c r="BL33" s="3"/>
      <c r="BM33" s="58"/>
    </row>
    <row r="34" spans="1:65" ht="36.950000000000003" customHeight="1">
      <c r="A34" s="5">
        <v>30</v>
      </c>
      <c r="B34" s="17"/>
      <c r="C34" s="3"/>
      <c r="D34" s="2"/>
      <c r="E34" s="16"/>
      <c r="F34" s="12"/>
      <c r="G34" s="13"/>
      <c r="H34" s="61"/>
      <c r="I34" s="60"/>
      <c r="J34" s="3"/>
      <c r="K34" s="92"/>
      <c r="L34" s="12"/>
      <c r="M34" s="13"/>
      <c r="N34" s="5"/>
      <c r="O34" s="60"/>
      <c r="P34" s="3"/>
      <c r="Q34" s="92"/>
      <c r="R34" s="12"/>
      <c r="S34" s="13"/>
      <c r="T34" s="5"/>
      <c r="U34" s="60"/>
      <c r="V34" s="3"/>
      <c r="W34" s="20"/>
      <c r="X34" s="12"/>
      <c r="Y34" s="13"/>
      <c r="Z34" s="5"/>
      <c r="AA34" s="60"/>
      <c r="AB34" s="3"/>
      <c r="AC34" s="20"/>
      <c r="AD34" s="12"/>
      <c r="AE34" s="13"/>
      <c r="AF34" s="5"/>
      <c r="AG34" s="60"/>
      <c r="AH34" s="3"/>
      <c r="AI34" s="20"/>
      <c r="AJ34" s="12"/>
      <c r="AK34" s="13"/>
      <c r="AL34" s="5"/>
      <c r="AM34" s="60"/>
      <c r="AN34" s="3"/>
      <c r="AO34" s="20"/>
      <c r="AP34" s="12"/>
      <c r="AQ34" s="13"/>
      <c r="AR34" s="5"/>
      <c r="AS34" s="60"/>
      <c r="AT34" s="3"/>
      <c r="AU34" s="20"/>
      <c r="AV34" s="12"/>
      <c r="AW34" s="13"/>
      <c r="AX34" s="5"/>
      <c r="AY34" s="60"/>
      <c r="AZ34" s="3"/>
      <c r="BA34" s="20"/>
      <c r="BB34" s="12"/>
      <c r="BC34" s="13"/>
      <c r="BD34" s="5"/>
      <c r="BE34" s="60"/>
      <c r="BF34" s="3"/>
      <c r="BG34" s="98"/>
      <c r="BH34" s="12"/>
      <c r="BI34" s="13"/>
      <c r="BJ34" s="5"/>
      <c r="BK34" s="60"/>
      <c r="BL34" s="3"/>
      <c r="BM34" s="58"/>
    </row>
    <row r="35" spans="1:65" ht="36.950000000000003" customHeight="1">
      <c r="A35" s="5">
        <v>31</v>
      </c>
      <c r="B35" s="17"/>
      <c r="C35" s="3"/>
      <c r="D35" s="2"/>
      <c r="E35" s="16"/>
      <c r="F35" s="12"/>
      <c r="G35" s="13"/>
      <c r="H35" s="61"/>
      <c r="I35" s="60"/>
      <c r="J35" s="3"/>
      <c r="K35" s="92"/>
      <c r="L35" s="12"/>
      <c r="M35" s="13"/>
      <c r="N35" s="5"/>
      <c r="O35" s="60"/>
      <c r="P35" s="3"/>
      <c r="Q35" s="92"/>
      <c r="R35" s="12"/>
      <c r="S35" s="13"/>
      <c r="T35" s="5"/>
      <c r="U35" s="60"/>
      <c r="V35" s="3"/>
      <c r="W35" s="20"/>
      <c r="X35" s="12"/>
      <c r="Y35" s="13"/>
      <c r="Z35" s="5"/>
      <c r="AA35" s="60"/>
      <c r="AB35" s="3"/>
      <c r="AC35" s="20"/>
      <c r="AD35" s="12"/>
      <c r="AE35" s="13"/>
      <c r="AF35" s="5"/>
      <c r="AG35" s="60"/>
      <c r="AH35" s="3"/>
      <c r="AI35" s="20"/>
      <c r="AJ35" s="12"/>
      <c r="AK35" s="13"/>
      <c r="AL35" s="5"/>
      <c r="AM35" s="60"/>
      <c r="AN35" s="3"/>
      <c r="AO35" s="20"/>
      <c r="AP35" s="12"/>
      <c r="AQ35" s="13"/>
      <c r="AR35" s="5"/>
      <c r="AS35" s="60"/>
      <c r="AT35" s="3"/>
      <c r="AU35" s="20"/>
      <c r="AV35" s="12"/>
      <c r="AW35" s="13"/>
      <c r="AX35" s="5"/>
      <c r="AY35" s="60"/>
      <c r="AZ35" s="3"/>
      <c r="BA35" s="20"/>
      <c r="BB35" s="12"/>
      <c r="BC35" s="13"/>
      <c r="BD35" s="5"/>
      <c r="BE35" s="60"/>
      <c r="BF35" s="3"/>
      <c r="BG35" s="98"/>
      <c r="BH35" s="12"/>
      <c r="BI35" s="13"/>
      <c r="BJ35" s="5"/>
      <c r="BK35" s="60"/>
      <c r="BL35" s="3"/>
      <c r="BM35" s="58"/>
    </row>
    <row r="36" spans="1:65" ht="36.950000000000003" customHeight="1">
      <c r="A36" s="5">
        <v>32</v>
      </c>
      <c r="B36" s="17"/>
      <c r="C36" s="3"/>
      <c r="D36" s="2"/>
      <c r="E36" s="16"/>
      <c r="F36" s="12"/>
      <c r="G36" s="13"/>
      <c r="H36" s="61"/>
      <c r="I36" s="60"/>
      <c r="J36" s="3"/>
      <c r="K36" s="92"/>
      <c r="L36" s="12"/>
      <c r="M36" s="13"/>
      <c r="N36" s="5"/>
      <c r="O36" s="60"/>
      <c r="P36" s="3"/>
      <c r="Q36" s="92"/>
      <c r="R36" s="12"/>
      <c r="S36" s="13"/>
      <c r="T36" s="5"/>
      <c r="U36" s="60"/>
      <c r="V36" s="3"/>
      <c r="W36" s="20"/>
      <c r="X36" s="12"/>
      <c r="Y36" s="13"/>
      <c r="Z36" s="5"/>
      <c r="AA36" s="60"/>
      <c r="AB36" s="3"/>
      <c r="AC36" s="20"/>
      <c r="AD36" s="12"/>
      <c r="AE36" s="13"/>
      <c r="AF36" s="5"/>
      <c r="AG36" s="60"/>
      <c r="AH36" s="3"/>
      <c r="AI36" s="20"/>
      <c r="AJ36" s="12"/>
      <c r="AK36" s="13"/>
      <c r="AL36" s="5"/>
      <c r="AM36" s="60"/>
      <c r="AN36" s="3"/>
      <c r="AO36" s="20"/>
      <c r="AP36" s="12"/>
      <c r="AQ36" s="13"/>
      <c r="AR36" s="5"/>
      <c r="AS36" s="60"/>
      <c r="AT36" s="3"/>
      <c r="AU36" s="20"/>
      <c r="AV36" s="12"/>
      <c r="AW36" s="13"/>
      <c r="AX36" s="5"/>
      <c r="AY36" s="60"/>
      <c r="AZ36" s="3"/>
      <c r="BA36" s="20"/>
      <c r="BB36" s="12"/>
      <c r="BC36" s="13"/>
      <c r="BD36" s="5"/>
      <c r="BE36" s="60"/>
      <c r="BF36" s="3"/>
      <c r="BG36" s="98"/>
      <c r="BH36" s="12"/>
      <c r="BI36" s="13"/>
      <c r="BJ36" s="5"/>
      <c r="BK36" s="60"/>
      <c r="BL36" s="3"/>
      <c r="BM36" s="58"/>
    </row>
    <row r="37" spans="1:65" ht="36.950000000000003" customHeight="1">
      <c r="A37" s="5">
        <v>33</v>
      </c>
      <c r="B37" s="17"/>
      <c r="C37" s="3"/>
      <c r="D37" s="2"/>
      <c r="E37" s="16"/>
      <c r="F37" s="12"/>
      <c r="G37" s="13"/>
      <c r="H37" s="61"/>
      <c r="I37" s="60"/>
      <c r="J37" s="3"/>
      <c r="K37" s="92"/>
      <c r="L37" s="12"/>
      <c r="M37" s="13"/>
      <c r="N37" s="5"/>
      <c r="O37" s="60"/>
      <c r="P37" s="3"/>
      <c r="Q37" s="92"/>
      <c r="R37" s="12"/>
      <c r="S37" s="13"/>
      <c r="T37" s="5"/>
      <c r="U37" s="60"/>
      <c r="V37" s="3"/>
      <c r="W37" s="20"/>
      <c r="X37" s="12"/>
      <c r="Y37" s="13"/>
      <c r="Z37" s="5"/>
      <c r="AA37" s="60"/>
      <c r="AB37" s="3"/>
      <c r="AC37" s="20"/>
      <c r="AD37" s="12"/>
      <c r="AE37" s="13"/>
      <c r="AF37" s="5"/>
      <c r="AG37" s="60"/>
      <c r="AH37" s="3"/>
      <c r="AI37" s="20"/>
      <c r="AJ37" s="12"/>
      <c r="AK37" s="13"/>
      <c r="AL37" s="5"/>
      <c r="AM37" s="60"/>
      <c r="AN37" s="3"/>
      <c r="AO37" s="20"/>
      <c r="AP37" s="12"/>
      <c r="AQ37" s="13"/>
      <c r="AR37" s="5"/>
      <c r="AS37" s="60"/>
      <c r="AT37" s="3"/>
      <c r="AU37" s="20"/>
      <c r="AV37" s="12"/>
      <c r="AW37" s="13"/>
      <c r="AX37" s="5"/>
      <c r="AY37" s="60"/>
      <c r="AZ37" s="3"/>
      <c r="BA37" s="20"/>
      <c r="BB37" s="12"/>
      <c r="BC37" s="13"/>
      <c r="BD37" s="5"/>
      <c r="BE37" s="60"/>
      <c r="BF37" s="3"/>
      <c r="BG37" s="98"/>
      <c r="BH37" s="12"/>
      <c r="BI37" s="13"/>
      <c r="BJ37" s="5"/>
      <c r="BK37" s="60"/>
      <c r="BL37" s="3"/>
      <c r="BM37" s="58"/>
    </row>
    <row r="38" spans="1:65" ht="36.950000000000003" customHeight="1">
      <c r="A38" s="5">
        <v>34</v>
      </c>
      <c r="B38" s="17"/>
      <c r="C38" s="3"/>
      <c r="D38" s="2"/>
      <c r="E38" s="16"/>
      <c r="F38" s="12"/>
      <c r="G38" s="13"/>
      <c r="H38" s="61"/>
      <c r="I38" s="60"/>
      <c r="J38" s="3"/>
      <c r="K38" s="92"/>
      <c r="L38" s="12"/>
      <c r="M38" s="13"/>
      <c r="N38" s="5"/>
      <c r="O38" s="60"/>
      <c r="P38" s="3"/>
      <c r="Q38" s="92"/>
      <c r="R38" s="12"/>
      <c r="S38" s="13"/>
      <c r="T38" s="5"/>
      <c r="U38" s="60"/>
      <c r="V38" s="3"/>
      <c r="W38" s="20"/>
      <c r="X38" s="12"/>
      <c r="Y38" s="13"/>
      <c r="Z38" s="5"/>
      <c r="AA38" s="60"/>
      <c r="AB38" s="3"/>
      <c r="AC38" s="20"/>
      <c r="AD38" s="12"/>
      <c r="AE38" s="13"/>
      <c r="AF38" s="5"/>
      <c r="AG38" s="60"/>
      <c r="AH38" s="3"/>
      <c r="AI38" s="20"/>
      <c r="AJ38" s="12"/>
      <c r="AK38" s="13"/>
      <c r="AL38" s="5"/>
      <c r="AM38" s="60"/>
      <c r="AN38" s="3"/>
      <c r="AO38" s="20"/>
      <c r="AP38" s="12"/>
      <c r="AQ38" s="13"/>
      <c r="AR38" s="5"/>
      <c r="AS38" s="60"/>
      <c r="AT38" s="3"/>
      <c r="AU38" s="20"/>
      <c r="AV38" s="12"/>
      <c r="AW38" s="13"/>
      <c r="AX38" s="5"/>
      <c r="AY38" s="60"/>
      <c r="AZ38" s="3"/>
      <c r="BA38" s="20"/>
      <c r="BB38" s="12"/>
      <c r="BC38" s="13"/>
      <c r="BD38" s="5"/>
      <c r="BE38" s="60"/>
      <c r="BF38" s="3"/>
      <c r="BG38" s="98"/>
      <c r="BH38" s="12"/>
      <c r="BI38" s="13"/>
      <c r="BJ38" s="5"/>
      <c r="BK38" s="60"/>
      <c r="BL38" s="3"/>
      <c r="BM38" s="58"/>
    </row>
    <row r="39" spans="1:65" ht="36.950000000000003" customHeight="1">
      <c r="A39" s="5">
        <v>35</v>
      </c>
      <c r="B39" s="17"/>
      <c r="C39" s="3"/>
      <c r="D39" s="2"/>
      <c r="E39" s="16"/>
      <c r="F39" s="12"/>
      <c r="G39" s="13"/>
      <c r="H39" s="61"/>
      <c r="I39" s="60"/>
      <c r="J39" s="3"/>
      <c r="K39" s="92"/>
      <c r="L39" s="12"/>
      <c r="M39" s="13"/>
      <c r="N39" s="5"/>
      <c r="O39" s="60"/>
      <c r="P39" s="3"/>
      <c r="Q39" s="92"/>
      <c r="R39" s="12"/>
      <c r="S39" s="13"/>
      <c r="T39" s="5"/>
      <c r="U39" s="60"/>
      <c r="V39" s="3"/>
      <c r="W39" s="20"/>
      <c r="X39" s="12"/>
      <c r="Y39" s="13"/>
      <c r="Z39" s="5"/>
      <c r="AA39" s="60"/>
      <c r="AB39" s="3"/>
      <c r="AC39" s="20"/>
      <c r="AD39" s="12"/>
      <c r="AE39" s="13"/>
      <c r="AF39" s="5"/>
      <c r="AG39" s="60"/>
      <c r="AH39" s="3"/>
      <c r="AI39" s="20"/>
      <c r="AJ39" s="12"/>
      <c r="AK39" s="13"/>
      <c r="AL39" s="5"/>
      <c r="AM39" s="60"/>
      <c r="AN39" s="3"/>
      <c r="AO39" s="20"/>
      <c r="AP39" s="12"/>
      <c r="AQ39" s="13"/>
      <c r="AR39" s="5"/>
      <c r="AS39" s="60"/>
      <c r="AT39" s="3"/>
      <c r="AU39" s="20"/>
      <c r="AV39" s="12"/>
      <c r="AW39" s="13"/>
      <c r="AX39" s="5"/>
      <c r="AY39" s="60"/>
      <c r="AZ39" s="3"/>
      <c r="BA39" s="20"/>
      <c r="BB39" s="12"/>
      <c r="BC39" s="13"/>
      <c r="BD39" s="5"/>
      <c r="BE39" s="60"/>
      <c r="BF39" s="3"/>
      <c r="BG39" s="98"/>
      <c r="BH39" s="12"/>
      <c r="BI39" s="13"/>
      <c r="BJ39" s="5"/>
      <c r="BK39" s="60"/>
      <c r="BL39" s="3"/>
      <c r="BM39" s="58"/>
    </row>
    <row r="40" spans="1:65" ht="36.950000000000003" customHeight="1">
      <c r="A40" s="5">
        <v>36</v>
      </c>
      <c r="B40" s="17"/>
      <c r="C40" s="3"/>
      <c r="D40" s="2"/>
      <c r="E40" s="16"/>
      <c r="F40" s="12"/>
      <c r="G40" s="13"/>
      <c r="H40" s="61"/>
      <c r="I40" s="60"/>
      <c r="J40" s="3"/>
      <c r="K40" s="92"/>
      <c r="L40" s="12"/>
      <c r="M40" s="13"/>
      <c r="N40" s="5"/>
      <c r="O40" s="60"/>
      <c r="P40" s="3"/>
      <c r="Q40" s="92"/>
      <c r="R40" s="12"/>
      <c r="S40" s="13"/>
      <c r="T40" s="5"/>
      <c r="U40" s="60"/>
      <c r="V40" s="3"/>
      <c r="W40" s="20"/>
      <c r="X40" s="12"/>
      <c r="Y40" s="13"/>
      <c r="Z40" s="5"/>
      <c r="AA40" s="60"/>
      <c r="AB40" s="3"/>
      <c r="AC40" s="20"/>
      <c r="AD40" s="12"/>
      <c r="AE40" s="13"/>
      <c r="AF40" s="5"/>
      <c r="AG40" s="60"/>
      <c r="AH40" s="3"/>
      <c r="AI40" s="20"/>
      <c r="AJ40" s="12"/>
      <c r="AK40" s="13"/>
      <c r="AL40" s="5"/>
      <c r="AM40" s="60"/>
      <c r="AN40" s="3"/>
      <c r="AO40" s="20"/>
      <c r="AP40" s="12"/>
      <c r="AQ40" s="13"/>
      <c r="AR40" s="5"/>
      <c r="AS40" s="60"/>
      <c r="AT40" s="3"/>
      <c r="AU40" s="20"/>
      <c r="AV40" s="12"/>
      <c r="AW40" s="13"/>
      <c r="AX40" s="5"/>
      <c r="AY40" s="60"/>
      <c r="AZ40" s="3"/>
      <c r="BA40" s="20"/>
      <c r="BB40" s="12"/>
      <c r="BC40" s="13"/>
      <c r="BD40" s="5"/>
      <c r="BE40" s="60"/>
      <c r="BF40" s="3"/>
      <c r="BG40" s="98"/>
      <c r="BH40" s="12"/>
      <c r="BI40" s="13"/>
      <c r="BJ40" s="5"/>
      <c r="BK40" s="60"/>
      <c r="BL40" s="3"/>
      <c r="BM40" s="58"/>
    </row>
    <row r="41" spans="1:65" ht="36.950000000000003" customHeight="1">
      <c r="A41" s="5">
        <v>37</v>
      </c>
      <c r="B41" s="17"/>
      <c r="C41" s="3"/>
      <c r="D41" s="2"/>
      <c r="E41" s="16"/>
      <c r="F41" s="12"/>
      <c r="G41" s="13"/>
      <c r="H41" s="61"/>
      <c r="I41" s="60"/>
      <c r="J41" s="3"/>
      <c r="K41" s="92"/>
      <c r="L41" s="12"/>
      <c r="M41" s="13"/>
      <c r="N41" s="5"/>
      <c r="O41" s="60"/>
      <c r="P41" s="3"/>
      <c r="Q41" s="92"/>
      <c r="R41" s="12"/>
      <c r="S41" s="13"/>
      <c r="T41" s="5"/>
      <c r="U41" s="60"/>
      <c r="V41" s="3"/>
      <c r="W41" s="20"/>
      <c r="X41" s="12"/>
      <c r="Y41" s="13"/>
      <c r="Z41" s="5"/>
      <c r="AA41" s="60"/>
      <c r="AB41" s="3"/>
      <c r="AC41" s="20"/>
      <c r="AD41" s="12"/>
      <c r="AE41" s="13"/>
      <c r="AF41" s="5"/>
      <c r="AG41" s="60"/>
      <c r="AH41" s="3"/>
      <c r="AI41" s="20"/>
      <c r="AJ41" s="12"/>
      <c r="AK41" s="13"/>
      <c r="AL41" s="5"/>
      <c r="AM41" s="60"/>
      <c r="AN41" s="3"/>
      <c r="AO41" s="20"/>
      <c r="AP41" s="12"/>
      <c r="AQ41" s="13"/>
      <c r="AR41" s="5"/>
      <c r="AS41" s="60"/>
      <c r="AT41" s="3"/>
      <c r="AU41" s="20"/>
      <c r="AV41" s="12"/>
      <c r="AW41" s="13"/>
      <c r="AX41" s="5"/>
      <c r="AY41" s="60"/>
      <c r="AZ41" s="3"/>
      <c r="BA41" s="20"/>
      <c r="BB41" s="12"/>
      <c r="BC41" s="13"/>
      <c r="BD41" s="5"/>
      <c r="BE41" s="60"/>
      <c r="BF41" s="3"/>
      <c r="BG41" s="98"/>
      <c r="BH41" s="12"/>
      <c r="BI41" s="13"/>
      <c r="BJ41" s="5"/>
      <c r="BK41" s="60"/>
      <c r="BL41" s="3"/>
      <c r="BM41" s="58"/>
    </row>
    <row r="42" spans="1:65" ht="36.950000000000003" customHeight="1">
      <c r="A42" s="5">
        <v>38</v>
      </c>
      <c r="B42" s="17"/>
      <c r="C42" s="3"/>
      <c r="D42" s="2"/>
      <c r="E42" s="16"/>
      <c r="F42" s="12"/>
      <c r="G42" s="13"/>
      <c r="H42" s="61"/>
      <c r="I42" s="60"/>
      <c r="J42" s="3"/>
      <c r="K42" s="92"/>
      <c r="L42" s="12"/>
      <c r="M42" s="13"/>
      <c r="N42" s="5"/>
      <c r="O42" s="60"/>
      <c r="P42" s="3"/>
      <c r="Q42" s="92"/>
      <c r="R42" s="12"/>
      <c r="S42" s="13"/>
      <c r="T42" s="5"/>
      <c r="U42" s="60"/>
      <c r="V42" s="3"/>
      <c r="W42" s="20"/>
      <c r="X42" s="12"/>
      <c r="Y42" s="13"/>
      <c r="Z42" s="5"/>
      <c r="AA42" s="60"/>
      <c r="AB42" s="3"/>
      <c r="AC42" s="20"/>
      <c r="AD42" s="12"/>
      <c r="AE42" s="13"/>
      <c r="AF42" s="5"/>
      <c r="AG42" s="60"/>
      <c r="AH42" s="3"/>
      <c r="AI42" s="20"/>
      <c r="AJ42" s="12"/>
      <c r="AK42" s="13"/>
      <c r="AL42" s="5"/>
      <c r="AM42" s="60"/>
      <c r="AN42" s="3"/>
      <c r="AO42" s="20"/>
      <c r="AP42" s="12"/>
      <c r="AQ42" s="13"/>
      <c r="AR42" s="5"/>
      <c r="AS42" s="60"/>
      <c r="AT42" s="3"/>
      <c r="AU42" s="20"/>
      <c r="AV42" s="12"/>
      <c r="AW42" s="13"/>
      <c r="AX42" s="5"/>
      <c r="AY42" s="60"/>
      <c r="AZ42" s="3"/>
      <c r="BA42" s="20"/>
      <c r="BB42" s="12"/>
      <c r="BC42" s="13"/>
      <c r="BD42" s="5"/>
      <c r="BE42" s="60"/>
      <c r="BF42" s="3"/>
      <c r="BG42" s="98"/>
      <c r="BH42" s="12"/>
      <c r="BI42" s="13"/>
      <c r="BJ42" s="5"/>
      <c r="BK42" s="60"/>
      <c r="BL42" s="3"/>
      <c r="BM42" s="58"/>
    </row>
    <row r="43" spans="1:65" ht="36.950000000000003" customHeight="1">
      <c r="A43" s="5">
        <v>39</v>
      </c>
      <c r="B43" s="17"/>
      <c r="C43" s="3"/>
      <c r="D43" s="2"/>
      <c r="E43" s="16"/>
      <c r="F43" s="12"/>
      <c r="G43" s="13"/>
      <c r="H43" s="61"/>
      <c r="I43" s="60"/>
      <c r="J43" s="3"/>
      <c r="K43" s="92"/>
      <c r="L43" s="12"/>
      <c r="M43" s="13"/>
      <c r="N43" s="5"/>
      <c r="O43" s="60"/>
      <c r="P43" s="3"/>
      <c r="Q43" s="92"/>
      <c r="R43" s="12"/>
      <c r="S43" s="13"/>
      <c r="T43" s="5"/>
      <c r="U43" s="60"/>
      <c r="V43" s="3"/>
      <c r="W43" s="20"/>
      <c r="X43" s="12"/>
      <c r="Y43" s="13"/>
      <c r="Z43" s="5"/>
      <c r="AA43" s="60"/>
      <c r="AB43" s="3"/>
      <c r="AC43" s="20"/>
      <c r="AD43" s="12"/>
      <c r="AE43" s="13"/>
      <c r="AF43" s="5"/>
      <c r="AG43" s="60"/>
      <c r="AH43" s="3"/>
      <c r="AI43" s="20"/>
      <c r="AJ43" s="12"/>
      <c r="AK43" s="13"/>
      <c r="AL43" s="5"/>
      <c r="AM43" s="60"/>
      <c r="AN43" s="3"/>
      <c r="AO43" s="20"/>
      <c r="AP43" s="12"/>
      <c r="AQ43" s="13"/>
      <c r="AR43" s="5"/>
      <c r="AS43" s="60"/>
      <c r="AT43" s="3"/>
      <c r="AU43" s="20"/>
      <c r="AV43" s="12"/>
      <c r="AW43" s="13"/>
      <c r="AX43" s="5"/>
      <c r="AY43" s="60"/>
      <c r="AZ43" s="3"/>
      <c r="BA43" s="20"/>
      <c r="BB43" s="12"/>
      <c r="BC43" s="13"/>
      <c r="BD43" s="5"/>
      <c r="BE43" s="60"/>
      <c r="BF43" s="3"/>
      <c r="BG43" s="98"/>
      <c r="BH43" s="12"/>
      <c r="BI43" s="13"/>
      <c r="BJ43" s="5"/>
      <c r="BK43" s="60"/>
      <c r="BL43" s="3"/>
      <c r="BM43" s="58"/>
    </row>
    <row r="44" spans="1:65" ht="36.950000000000003" customHeight="1">
      <c r="A44" s="5">
        <v>40</v>
      </c>
      <c r="B44" s="17"/>
      <c r="C44" s="3"/>
      <c r="D44" s="2"/>
      <c r="E44" s="16"/>
      <c r="F44" s="12"/>
      <c r="G44" s="13"/>
      <c r="H44" s="61"/>
      <c r="I44" s="60"/>
      <c r="J44" s="3"/>
      <c r="K44" s="92"/>
      <c r="L44" s="12"/>
      <c r="M44" s="13"/>
      <c r="N44" s="5"/>
      <c r="O44" s="60"/>
      <c r="P44" s="3"/>
      <c r="Q44" s="92"/>
      <c r="R44" s="12"/>
      <c r="S44" s="13"/>
      <c r="T44" s="5"/>
      <c r="U44" s="60"/>
      <c r="V44" s="3"/>
      <c r="W44" s="20"/>
      <c r="X44" s="12"/>
      <c r="Y44" s="13"/>
      <c r="Z44" s="5"/>
      <c r="AA44" s="60"/>
      <c r="AB44" s="3"/>
      <c r="AC44" s="20"/>
      <c r="AD44" s="12"/>
      <c r="AE44" s="13"/>
      <c r="AF44" s="5"/>
      <c r="AG44" s="60"/>
      <c r="AH44" s="3"/>
      <c r="AI44" s="20"/>
      <c r="AJ44" s="12"/>
      <c r="AK44" s="13"/>
      <c r="AL44" s="5"/>
      <c r="AM44" s="60"/>
      <c r="AN44" s="3"/>
      <c r="AO44" s="20"/>
      <c r="AP44" s="12"/>
      <c r="AQ44" s="13"/>
      <c r="AR44" s="5"/>
      <c r="AS44" s="60"/>
      <c r="AT44" s="3"/>
      <c r="AU44" s="20"/>
      <c r="AV44" s="12"/>
      <c r="AW44" s="13"/>
      <c r="AX44" s="5"/>
      <c r="AY44" s="60"/>
      <c r="AZ44" s="3"/>
      <c r="BA44" s="20"/>
      <c r="BB44" s="12"/>
      <c r="BC44" s="13"/>
      <c r="BD44" s="5"/>
      <c r="BE44" s="60"/>
      <c r="BF44" s="3"/>
      <c r="BG44" s="98"/>
      <c r="BH44" s="12"/>
      <c r="BI44" s="13"/>
      <c r="BJ44" s="5"/>
      <c r="BK44" s="60"/>
      <c r="BL44" s="3"/>
      <c r="BM44" s="58"/>
    </row>
    <row r="45" spans="1:65" ht="36.950000000000003" customHeight="1">
      <c r="A45" s="5">
        <v>41</v>
      </c>
      <c r="B45" s="17"/>
      <c r="C45" s="3"/>
      <c r="D45" s="2"/>
      <c r="E45" s="16"/>
      <c r="F45" s="12"/>
      <c r="G45" s="13"/>
      <c r="H45" s="61"/>
      <c r="I45" s="60"/>
      <c r="J45" s="3"/>
      <c r="K45" s="92"/>
      <c r="L45" s="12"/>
      <c r="M45" s="13"/>
      <c r="N45" s="5"/>
      <c r="O45" s="60"/>
      <c r="P45" s="3"/>
      <c r="Q45" s="92"/>
      <c r="R45" s="12"/>
      <c r="S45" s="13"/>
      <c r="T45" s="5"/>
      <c r="U45" s="60"/>
      <c r="V45" s="3"/>
      <c r="W45" s="20"/>
      <c r="X45" s="12"/>
      <c r="Y45" s="13"/>
      <c r="Z45" s="5"/>
      <c r="AA45" s="60"/>
      <c r="AB45" s="3"/>
      <c r="AC45" s="20"/>
      <c r="AD45" s="12"/>
      <c r="AE45" s="13"/>
      <c r="AF45" s="5"/>
      <c r="AG45" s="60"/>
      <c r="AH45" s="3"/>
      <c r="AI45" s="20"/>
      <c r="AJ45" s="12"/>
      <c r="AK45" s="13"/>
      <c r="AL45" s="5"/>
      <c r="AM45" s="60"/>
      <c r="AN45" s="3"/>
      <c r="AO45" s="20"/>
      <c r="AP45" s="12"/>
      <c r="AQ45" s="13"/>
      <c r="AR45" s="5"/>
      <c r="AS45" s="60"/>
      <c r="AT45" s="3"/>
      <c r="AU45" s="20"/>
      <c r="AV45" s="12"/>
      <c r="AW45" s="13"/>
      <c r="AX45" s="5"/>
      <c r="AY45" s="60"/>
      <c r="AZ45" s="3"/>
      <c r="BA45" s="20"/>
      <c r="BB45" s="12"/>
      <c r="BC45" s="13"/>
      <c r="BD45" s="5"/>
      <c r="BE45" s="60"/>
      <c r="BF45" s="3"/>
      <c r="BG45" s="98"/>
      <c r="BH45" s="12"/>
      <c r="BI45" s="13"/>
      <c r="BJ45" s="5"/>
      <c r="BK45" s="60"/>
      <c r="BL45" s="3"/>
      <c r="BM45" s="58"/>
    </row>
    <row r="46" spans="1:65" ht="36.950000000000003" customHeight="1">
      <c r="A46" s="5">
        <v>42</v>
      </c>
      <c r="B46" s="17"/>
      <c r="C46" s="3"/>
      <c r="D46" s="2"/>
      <c r="E46" s="16"/>
      <c r="F46" s="12"/>
      <c r="G46" s="13"/>
      <c r="H46" s="61"/>
      <c r="I46" s="60"/>
      <c r="J46" s="3"/>
      <c r="K46" s="92"/>
      <c r="L46" s="12"/>
      <c r="M46" s="13"/>
      <c r="N46" s="5"/>
      <c r="O46" s="60"/>
      <c r="P46" s="3"/>
      <c r="Q46" s="92"/>
      <c r="R46" s="12"/>
      <c r="S46" s="13"/>
      <c r="T46" s="5"/>
      <c r="U46" s="60"/>
      <c r="V46" s="3"/>
      <c r="W46" s="20"/>
      <c r="X46" s="12"/>
      <c r="Y46" s="13"/>
      <c r="Z46" s="5"/>
      <c r="AA46" s="60"/>
      <c r="AB46" s="3"/>
      <c r="AC46" s="20"/>
      <c r="AD46" s="12"/>
      <c r="AE46" s="13"/>
      <c r="AF46" s="5"/>
      <c r="AG46" s="60"/>
      <c r="AH46" s="3"/>
      <c r="AI46" s="20"/>
      <c r="AJ46" s="12"/>
      <c r="AK46" s="13"/>
      <c r="AL46" s="5"/>
      <c r="AM46" s="60"/>
      <c r="AN46" s="3"/>
      <c r="AO46" s="20"/>
      <c r="AP46" s="12"/>
      <c r="AQ46" s="13"/>
      <c r="AR46" s="5"/>
      <c r="AS46" s="60"/>
      <c r="AT46" s="3"/>
      <c r="AU46" s="20"/>
      <c r="AV46" s="12"/>
      <c r="AW46" s="13"/>
      <c r="AX46" s="5"/>
      <c r="AY46" s="60"/>
      <c r="AZ46" s="3"/>
      <c r="BA46" s="20"/>
      <c r="BB46" s="12"/>
      <c r="BC46" s="13"/>
      <c r="BD46" s="5"/>
      <c r="BE46" s="60"/>
      <c r="BF46" s="3"/>
      <c r="BG46" s="98"/>
      <c r="BH46" s="12"/>
      <c r="BI46" s="13"/>
      <c r="BJ46" s="5"/>
      <c r="BK46" s="60"/>
      <c r="BL46" s="3"/>
      <c r="BM46" s="58"/>
    </row>
    <row r="47" spans="1:65" ht="36.950000000000003" customHeight="1">
      <c r="A47" s="5">
        <v>43</v>
      </c>
      <c r="B47" s="17"/>
      <c r="C47" s="3"/>
      <c r="D47" s="2"/>
      <c r="E47" s="16"/>
      <c r="F47" s="12"/>
      <c r="G47" s="13"/>
      <c r="H47" s="61"/>
      <c r="I47" s="60"/>
      <c r="J47" s="3"/>
      <c r="K47" s="92"/>
      <c r="L47" s="12"/>
      <c r="M47" s="13"/>
      <c r="N47" s="5"/>
      <c r="O47" s="60"/>
      <c r="P47" s="3"/>
      <c r="Q47" s="92"/>
      <c r="R47" s="12"/>
      <c r="S47" s="13"/>
      <c r="T47" s="5"/>
      <c r="U47" s="60"/>
      <c r="V47" s="3"/>
      <c r="W47" s="20"/>
      <c r="X47" s="12"/>
      <c r="Y47" s="13"/>
      <c r="Z47" s="5"/>
      <c r="AA47" s="60"/>
      <c r="AB47" s="3"/>
      <c r="AC47" s="20"/>
      <c r="AD47" s="12"/>
      <c r="AE47" s="13"/>
      <c r="AF47" s="5"/>
      <c r="AG47" s="60"/>
      <c r="AH47" s="3"/>
      <c r="AI47" s="20"/>
      <c r="AJ47" s="12"/>
      <c r="AK47" s="13"/>
      <c r="AL47" s="5"/>
      <c r="AM47" s="60"/>
      <c r="AN47" s="3"/>
      <c r="AO47" s="20"/>
      <c r="AP47" s="12"/>
      <c r="AQ47" s="13"/>
      <c r="AR47" s="5"/>
      <c r="AS47" s="60"/>
      <c r="AT47" s="3"/>
      <c r="AU47" s="20"/>
      <c r="AV47" s="12"/>
      <c r="AW47" s="13"/>
      <c r="AX47" s="5"/>
      <c r="AY47" s="60"/>
      <c r="AZ47" s="3"/>
      <c r="BA47" s="20"/>
      <c r="BB47" s="12"/>
      <c r="BC47" s="13"/>
      <c r="BD47" s="5"/>
      <c r="BE47" s="60"/>
      <c r="BF47" s="3"/>
      <c r="BG47" s="98"/>
      <c r="BH47" s="12"/>
      <c r="BI47" s="13"/>
      <c r="BJ47" s="5"/>
      <c r="BK47" s="60"/>
      <c r="BL47" s="3"/>
      <c r="BM47" s="58"/>
    </row>
    <row r="48" spans="1:65" ht="36.950000000000003" customHeight="1">
      <c r="A48" s="5">
        <v>44</v>
      </c>
      <c r="B48" s="17"/>
      <c r="C48" s="3"/>
      <c r="D48" s="2"/>
      <c r="E48" s="16"/>
      <c r="F48" s="12"/>
      <c r="G48" s="13"/>
      <c r="H48" s="61"/>
      <c r="I48" s="60"/>
      <c r="J48" s="3"/>
      <c r="K48" s="92"/>
      <c r="L48" s="12"/>
      <c r="M48" s="13"/>
      <c r="N48" s="5"/>
      <c r="O48" s="60"/>
      <c r="P48" s="3"/>
      <c r="Q48" s="92"/>
      <c r="R48" s="12"/>
      <c r="S48" s="13"/>
      <c r="T48" s="5"/>
      <c r="U48" s="60"/>
      <c r="V48" s="3"/>
      <c r="W48" s="20"/>
      <c r="X48" s="12"/>
      <c r="Y48" s="13"/>
      <c r="Z48" s="5"/>
      <c r="AA48" s="60"/>
      <c r="AB48" s="3"/>
      <c r="AC48" s="20"/>
      <c r="AD48" s="12"/>
      <c r="AE48" s="13"/>
      <c r="AF48" s="5"/>
      <c r="AG48" s="60"/>
      <c r="AH48" s="3"/>
      <c r="AI48" s="20"/>
      <c r="AJ48" s="12"/>
      <c r="AK48" s="13"/>
      <c r="AL48" s="5"/>
      <c r="AM48" s="60"/>
      <c r="AN48" s="3"/>
      <c r="AO48" s="20"/>
      <c r="AP48" s="12"/>
      <c r="AQ48" s="13"/>
      <c r="AR48" s="5"/>
      <c r="AS48" s="60"/>
      <c r="AT48" s="3"/>
      <c r="AU48" s="20"/>
      <c r="AV48" s="12"/>
      <c r="AW48" s="13"/>
      <c r="AX48" s="5"/>
      <c r="AY48" s="60"/>
      <c r="AZ48" s="3"/>
      <c r="BA48" s="20"/>
      <c r="BB48" s="12"/>
      <c r="BC48" s="13"/>
      <c r="BD48" s="5"/>
      <c r="BE48" s="60"/>
      <c r="BF48" s="3"/>
      <c r="BG48" s="98"/>
      <c r="BH48" s="12"/>
      <c r="BI48" s="13"/>
      <c r="BJ48" s="5"/>
      <c r="BK48" s="60"/>
      <c r="BL48" s="3"/>
      <c r="BM48" s="58"/>
    </row>
    <row r="49" spans="1:65" ht="36.950000000000003" customHeight="1">
      <c r="A49" s="5">
        <v>45</v>
      </c>
      <c r="B49" s="17"/>
      <c r="C49" s="3"/>
      <c r="D49" s="2"/>
      <c r="E49" s="16"/>
      <c r="F49" s="12"/>
      <c r="G49" s="13"/>
      <c r="H49" s="61"/>
      <c r="I49" s="60"/>
      <c r="J49" s="3"/>
      <c r="K49" s="92"/>
      <c r="L49" s="12"/>
      <c r="M49" s="13"/>
      <c r="N49" s="5"/>
      <c r="O49" s="60"/>
      <c r="P49" s="3"/>
      <c r="Q49" s="92"/>
      <c r="R49" s="12"/>
      <c r="S49" s="13"/>
      <c r="T49" s="5"/>
      <c r="U49" s="60"/>
      <c r="V49" s="3"/>
      <c r="W49" s="20"/>
      <c r="X49" s="12"/>
      <c r="Y49" s="13"/>
      <c r="Z49" s="5"/>
      <c r="AA49" s="60"/>
      <c r="AB49" s="3"/>
      <c r="AC49" s="20"/>
      <c r="AD49" s="12"/>
      <c r="AE49" s="13"/>
      <c r="AF49" s="5"/>
      <c r="AG49" s="60"/>
      <c r="AH49" s="3"/>
      <c r="AI49" s="20"/>
      <c r="AJ49" s="12"/>
      <c r="AK49" s="13"/>
      <c r="AL49" s="5"/>
      <c r="AM49" s="60"/>
      <c r="AN49" s="3"/>
      <c r="AO49" s="20"/>
      <c r="AP49" s="12"/>
      <c r="AQ49" s="13"/>
      <c r="AR49" s="5"/>
      <c r="AS49" s="60"/>
      <c r="AT49" s="3"/>
      <c r="AU49" s="20"/>
      <c r="AV49" s="12"/>
      <c r="AW49" s="13"/>
      <c r="AX49" s="5"/>
      <c r="AY49" s="60"/>
      <c r="AZ49" s="3"/>
      <c r="BA49" s="20"/>
      <c r="BB49" s="12"/>
      <c r="BC49" s="13"/>
      <c r="BD49" s="5"/>
      <c r="BE49" s="60"/>
      <c r="BF49" s="3"/>
      <c r="BG49" s="98"/>
      <c r="BH49" s="12"/>
      <c r="BI49" s="13"/>
      <c r="BJ49" s="5"/>
      <c r="BK49" s="60"/>
      <c r="BL49" s="3"/>
      <c r="BM49" s="58"/>
    </row>
    <row r="50" spans="1:65" ht="36.950000000000003" customHeight="1">
      <c r="A50" s="5">
        <v>46</v>
      </c>
      <c r="B50" s="17"/>
      <c r="C50" s="3"/>
      <c r="D50" s="2"/>
      <c r="E50" s="16"/>
      <c r="F50" s="12"/>
      <c r="G50" s="13"/>
      <c r="H50" s="61"/>
      <c r="I50" s="60"/>
      <c r="J50" s="3"/>
      <c r="K50" s="92"/>
      <c r="L50" s="12"/>
      <c r="M50" s="13"/>
      <c r="N50" s="5"/>
      <c r="O50" s="60"/>
      <c r="P50" s="3"/>
      <c r="Q50" s="92"/>
      <c r="R50" s="12"/>
      <c r="S50" s="13"/>
      <c r="T50" s="5"/>
      <c r="U50" s="60"/>
      <c r="V50" s="3"/>
      <c r="W50" s="20"/>
      <c r="X50" s="12"/>
      <c r="Y50" s="13"/>
      <c r="Z50" s="5"/>
      <c r="AA50" s="60"/>
      <c r="AB50" s="3"/>
      <c r="AC50" s="20"/>
      <c r="AD50" s="12"/>
      <c r="AE50" s="13"/>
      <c r="AF50" s="5"/>
      <c r="AG50" s="60"/>
      <c r="AH50" s="3"/>
      <c r="AI50" s="20"/>
      <c r="AJ50" s="12"/>
      <c r="AK50" s="13"/>
      <c r="AL50" s="5"/>
      <c r="AM50" s="60"/>
      <c r="AN50" s="3"/>
      <c r="AO50" s="20"/>
      <c r="AP50" s="12"/>
      <c r="AQ50" s="13"/>
      <c r="AR50" s="5"/>
      <c r="AS50" s="60"/>
      <c r="AT50" s="3"/>
      <c r="AU50" s="20"/>
      <c r="AV50" s="12"/>
      <c r="AW50" s="13"/>
      <c r="AX50" s="5"/>
      <c r="AY50" s="60"/>
      <c r="AZ50" s="3"/>
      <c r="BA50" s="20"/>
      <c r="BB50" s="12"/>
      <c r="BC50" s="13"/>
      <c r="BD50" s="5"/>
      <c r="BE50" s="60"/>
      <c r="BF50" s="3"/>
      <c r="BG50" s="98"/>
      <c r="BH50" s="12"/>
      <c r="BI50" s="13"/>
      <c r="BJ50" s="5"/>
      <c r="BK50" s="60"/>
      <c r="BL50" s="3"/>
      <c r="BM50" s="58"/>
    </row>
    <row r="51" spans="1:65" ht="36.950000000000003" customHeight="1">
      <c r="A51" s="5">
        <v>47</v>
      </c>
      <c r="B51" s="17"/>
      <c r="C51" s="3"/>
      <c r="D51" s="2"/>
      <c r="E51" s="16"/>
      <c r="F51" s="12"/>
      <c r="G51" s="13"/>
      <c r="H51" s="61"/>
      <c r="I51" s="60"/>
      <c r="J51" s="3"/>
      <c r="K51" s="92"/>
      <c r="L51" s="12"/>
      <c r="M51" s="13"/>
      <c r="N51" s="5"/>
      <c r="O51" s="60"/>
      <c r="P51" s="3"/>
      <c r="Q51" s="92"/>
      <c r="R51" s="12"/>
      <c r="S51" s="13"/>
      <c r="T51" s="5"/>
      <c r="U51" s="60"/>
      <c r="V51" s="3"/>
      <c r="W51" s="20"/>
      <c r="X51" s="12"/>
      <c r="Y51" s="13"/>
      <c r="Z51" s="5"/>
      <c r="AA51" s="60"/>
      <c r="AB51" s="3"/>
      <c r="AC51" s="20"/>
      <c r="AD51" s="12"/>
      <c r="AE51" s="13"/>
      <c r="AF51" s="5"/>
      <c r="AG51" s="60"/>
      <c r="AH51" s="3"/>
      <c r="AI51" s="20"/>
      <c r="AJ51" s="12"/>
      <c r="AK51" s="13"/>
      <c r="AL51" s="5"/>
      <c r="AM51" s="60"/>
      <c r="AN51" s="3"/>
      <c r="AO51" s="20"/>
      <c r="AP51" s="12"/>
      <c r="AQ51" s="13"/>
      <c r="AR51" s="5"/>
      <c r="AS51" s="60"/>
      <c r="AT51" s="3"/>
      <c r="AU51" s="20"/>
      <c r="AV51" s="12"/>
      <c r="AW51" s="13"/>
      <c r="AX51" s="5"/>
      <c r="AY51" s="60"/>
      <c r="AZ51" s="3"/>
      <c r="BA51" s="20"/>
      <c r="BB51" s="12"/>
      <c r="BC51" s="13"/>
      <c r="BD51" s="5"/>
      <c r="BE51" s="60"/>
      <c r="BF51" s="3"/>
      <c r="BG51" s="98"/>
      <c r="BH51" s="12"/>
      <c r="BI51" s="13"/>
      <c r="BJ51" s="5"/>
      <c r="BK51" s="60"/>
      <c r="BL51" s="3"/>
      <c r="BM51" s="58"/>
    </row>
    <row r="52" spans="1:65" s="7" customFormat="1" ht="36.950000000000003" customHeight="1">
      <c r="A52" s="5">
        <v>48</v>
      </c>
      <c r="B52" s="17"/>
      <c r="C52" s="3"/>
      <c r="D52" s="2"/>
      <c r="E52" s="16"/>
      <c r="F52" s="12"/>
      <c r="G52" s="13"/>
      <c r="H52" s="61"/>
      <c r="I52" s="60"/>
      <c r="J52" s="3"/>
      <c r="K52" s="92"/>
      <c r="L52" s="12"/>
      <c r="M52" s="13"/>
      <c r="N52" s="5"/>
      <c r="O52" s="60"/>
      <c r="P52" s="3"/>
      <c r="Q52" s="92"/>
      <c r="R52" s="12"/>
      <c r="S52" s="13"/>
      <c r="T52" s="5"/>
      <c r="U52" s="60"/>
      <c r="V52" s="3"/>
      <c r="W52" s="20"/>
      <c r="X52" s="12"/>
      <c r="Y52" s="13"/>
      <c r="Z52" s="5"/>
      <c r="AA52" s="60"/>
      <c r="AB52" s="3"/>
      <c r="AC52" s="20"/>
      <c r="AD52" s="12"/>
      <c r="AE52" s="13"/>
      <c r="AF52" s="5"/>
      <c r="AG52" s="60"/>
      <c r="AH52" s="3"/>
      <c r="AI52" s="20"/>
      <c r="AJ52" s="12"/>
      <c r="AK52" s="13"/>
      <c r="AL52" s="5"/>
      <c r="AM52" s="60"/>
      <c r="AN52" s="3"/>
      <c r="AO52" s="20"/>
      <c r="AP52" s="12"/>
      <c r="AQ52" s="13"/>
      <c r="AR52" s="5"/>
      <c r="AS52" s="60"/>
      <c r="AT52" s="3"/>
      <c r="AU52" s="20"/>
      <c r="AV52" s="12"/>
      <c r="AW52" s="13"/>
      <c r="AX52" s="5"/>
      <c r="AY52" s="60"/>
      <c r="AZ52" s="3"/>
      <c r="BA52" s="20"/>
      <c r="BB52" s="12"/>
      <c r="BC52" s="13"/>
      <c r="BD52" s="5"/>
      <c r="BE52" s="60"/>
      <c r="BF52" s="3"/>
      <c r="BG52" s="98"/>
      <c r="BH52" s="12"/>
      <c r="BI52" s="13"/>
      <c r="BJ52" s="5"/>
      <c r="BK52" s="60"/>
      <c r="BL52" s="3"/>
      <c r="BM52" s="58"/>
    </row>
    <row r="53" spans="1:65" ht="36.950000000000003" customHeight="1">
      <c r="A53" s="5">
        <v>49</v>
      </c>
      <c r="B53" s="17"/>
      <c r="C53" s="3"/>
      <c r="D53" s="2"/>
      <c r="E53" s="16"/>
      <c r="F53" s="12"/>
      <c r="G53" s="13"/>
      <c r="H53" s="61"/>
      <c r="I53" s="60"/>
      <c r="J53" s="3"/>
      <c r="K53" s="92"/>
      <c r="L53" s="12"/>
      <c r="M53" s="13"/>
      <c r="N53" s="5"/>
      <c r="O53" s="60"/>
      <c r="P53" s="3"/>
      <c r="Q53" s="92"/>
      <c r="R53" s="12"/>
      <c r="S53" s="13"/>
      <c r="T53" s="5"/>
      <c r="U53" s="60"/>
      <c r="V53" s="3"/>
      <c r="W53" s="20"/>
      <c r="X53" s="12"/>
      <c r="Y53" s="13"/>
      <c r="Z53" s="5"/>
      <c r="AA53" s="60"/>
      <c r="AB53" s="3"/>
      <c r="AC53" s="20"/>
      <c r="AD53" s="12"/>
      <c r="AE53" s="13"/>
      <c r="AF53" s="5"/>
      <c r="AG53" s="60"/>
      <c r="AH53" s="3"/>
      <c r="AI53" s="20"/>
      <c r="AJ53" s="12"/>
      <c r="AK53" s="13"/>
      <c r="AL53" s="5"/>
      <c r="AM53" s="60"/>
      <c r="AN53" s="3"/>
      <c r="AO53" s="20"/>
      <c r="AP53" s="12"/>
      <c r="AQ53" s="13"/>
      <c r="AR53" s="5"/>
      <c r="AS53" s="60"/>
      <c r="AT53" s="3"/>
      <c r="AU53" s="20"/>
      <c r="AV53" s="12"/>
      <c r="AW53" s="13"/>
      <c r="AX53" s="5"/>
      <c r="AY53" s="60"/>
      <c r="AZ53" s="3"/>
      <c r="BA53" s="20"/>
      <c r="BB53" s="12"/>
      <c r="BC53" s="13"/>
      <c r="BD53" s="5"/>
      <c r="BE53" s="60"/>
      <c r="BF53" s="3"/>
      <c r="BG53" s="98"/>
      <c r="BH53" s="12"/>
      <c r="BI53" s="13"/>
      <c r="BJ53" s="5"/>
      <c r="BK53" s="60"/>
      <c r="BL53" s="3"/>
      <c r="BM53" s="58"/>
    </row>
    <row r="54" spans="1:65" s="7" customFormat="1" ht="36.950000000000003" customHeight="1">
      <c r="A54" s="5">
        <v>50</v>
      </c>
      <c r="B54" s="17"/>
      <c r="C54" s="3"/>
      <c r="D54" s="2"/>
      <c r="E54" s="16"/>
      <c r="F54" s="12"/>
      <c r="G54" s="13"/>
      <c r="H54" s="61"/>
      <c r="I54" s="60"/>
      <c r="J54" s="3"/>
      <c r="K54" s="92"/>
      <c r="L54" s="12"/>
      <c r="M54" s="13"/>
      <c r="N54" s="5"/>
      <c r="O54" s="60"/>
      <c r="P54" s="3"/>
      <c r="Q54" s="92"/>
      <c r="R54" s="12"/>
      <c r="S54" s="13"/>
      <c r="T54" s="5"/>
      <c r="U54" s="60"/>
      <c r="V54" s="3"/>
      <c r="W54" s="20"/>
      <c r="X54" s="12"/>
      <c r="Y54" s="13"/>
      <c r="Z54" s="5"/>
      <c r="AA54" s="60"/>
      <c r="AB54" s="3"/>
      <c r="AC54" s="20"/>
      <c r="AD54" s="12"/>
      <c r="AE54" s="13"/>
      <c r="AF54" s="5"/>
      <c r="AG54" s="60"/>
      <c r="AH54" s="3"/>
      <c r="AI54" s="20"/>
      <c r="AJ54" s="12"/>
      <c r="AK54" s="13"/>
      <c r="AL54" s="5"/>
      <c r="AM54" s="60"/>
      <c r="AN54" s="3"/>
      <c r="AO54" s="20"/>
      <c r="AP54" s="12"/>
      <c r="AQ54" s="13"/>
      <c r="AR54" s="5"/>
      <c r="AS54" s="60"/>
      <c r="AT54" s="3"/>
      <c r="AU54" s="20"/>
      <c r="AV54" s="12"/>
      <c r="AW54" s="13"/>
      <c r="AX54" s="5"/>
      <c r="AY54" s="60"/>
      <c r="AZ54" s="3"/>
      <c r="BA54" s="20"/>
      <c r="BB54" s="12"/>
      <c r="BC54" s="13"/>
      <c r="BD54" s="5"/>
      <c r="BE54" s="60"/>
      <c r="BF54" s="3"/>
      <c r="BG54" s="98"/>
      <c r="BH54" s="12"/>
      <c r="BI54" s="13"/>
      <c r="BJ54" s="5"/>
      <c r="BK54" s="60"/>
      <c r="BL54" s="3"/>
      <c r="BM54" s="58"/>
    </row>
    <row r="55" spans="1:65">
      <c r="B55" s="7"/>
      <c r="C55" s="7"/>
      <c r="D55" s="7"/>
      <c r="E55" s="7"/>
      <c r="F55" s="7"/>
      <c r="G55" s="7"/>
      <c r="H55" s="7"/>
      <c r="I55" s="7"/>
      <c r="J55" s="10"/>
      <c r="K55" s="10"/>
    </row>
  </sheetData>
  <mergeCells count="13">
    <mergeCell ref="A2:E2"/>
    <mergeCell ref="A1:H1"/>
    <mergeCell ref="BH3:BM3"/>
    <mergeCell ref="A3:E3"/>
    <mergeCell ref="R3:W3"/>
    <mergeCell ref="AD3:AI3"/>
    <mergeCell ref="AP3:AU3"/>
    <mergeCell ref="BB3:BG3"/>
    <mergeCell ref="X3:AC3"/>
    <mergeCell ref="AJ3:AO3"/>
    <mergeCell ref="AV3:BA3"/>
    <mergeCell ref="L3:Q3"/>
    <mergeCell ref="F3:K3"/>
  </mergeCells>
  <phoneticPr fontId="1"/>
  <dataValidations count="4">
    <dataValidation imeMode="fullAlpha" allowBlank="1" showInputMessage="1" showErrorMessage="1" sqref="U5:U54 AM5:AM54 AG5:AG54 BK5:BK54 AA5:AA54 O5:O54 BE5:BE54 AY5:AY54 AS5:AS54 I7:I54"/>
    <dataValidation imeMode="halfAlpha" allowBlank="1" showInputMessage="1" showErrorMessage="1" sqref="W5:X54 BA5:BB54 AC5:AD54 AO5:AP54 AI5:AJ54 BM5:BM54 B5:C54 E5:F54 AU5:AV54 BG5:BH54 Q5:R54 K5:L54"/>
    <dataValidation imeMode="hiragana" allowBlank="1" showInputMessage="1" showErrorMessage="1" sqref="D5:D54 M5:N54 BI5:BJ54 BC5:BD54 AW5:AX54 AQ5:AR54 AK5:AL54 AE5:AF54 Y5:Z54 P5:P54 V5:V54 G5:H54 AT5:AT54 AZ5:AZ54 AN5:AN54 AH5:AH54 AB5:AB54 BF5:BF54 BL5:BL54 S5:T54 J5:J54"/>
    <dataValidation type="custom" imeMode="fullAlpha" allowBlank="1" showInputMessage="1" showErrorMessage="1" error="小数点第三位までで入力してください。" sqref="I6">
      <formula1>ROUND(I6,3)=I6</formula1>
    </dataValidation>
  </dataValidations>
  <pageMargins left="0.39370078740157483" right="0" top="0.47244094488188981" bottom="0" header="0.51181102362204722" footer="0.51181102362204722"/>
  <pageSetup paperSize="9" scale="48" fitToWidth="0" fitToHeight="0" orientation="landscape" blackAndWhite="1" r:id="rId1"/>
  <headerFooter alignWithMargins="0"/>
  <colBreaks count="2" manualBreakCount="2">
    <brk id="29" min="2" max="33" man="1"/>
    <brk id="53" min="2"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Z137"/>
  <sheetViews>
    <sheetView showGridLines="0" zoomScaleNormal="100" zoomScaleSheetLayoutView="100" workbookViewId="0"/>
  </sheetViews>
  <sheetFormatPr defaultRowHeight="19.5"/>
  <cols>
    <col min="1" max="1" width="9.140625" style="75"/>
    <col min="2" max="16384" width="9.140625" style="74"/>
  </cols>
  <sheetData>
    <row r="1" spans="1:78" ht="32.25" customHeight="1">
      <c r="A1" s="73" t="s">
        <v>82</v>
      </c>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row>
    <row r="2" spans="1:78" ht="24.95" customHeight="1">
      <c r="A2" s="75" t="s">
        <v>47</v>
      </c>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24.95" customHeight="1">
      <c r="B3" s="75" t="s">
        <v>63</v>
      </c>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24.95" customHeight="1">
      <c r="B4" s="75" t="s">
        <v>71</v>
      </c>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24.95" customHeight="1">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row>
    <row r="6" spans="1:78" ht="24.95" customHeight="1">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row>
    <row r="7" spans="1:78" ht="24.95" customHeight="1">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row>
    <row r="8" spans="1:78" ht="24.95" customHeight="1">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row>
    <row r="9" spans="1:78" ht="24.95" customHeight="1">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row>
    <row r="10" spans="1:78" ht="24.95" customHeight="1">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row>
    <row r="11" spans="1:78" ht="24.95" customHeight="1">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row>
    <row r="12" spans="1:78" ht="24.95" customHeight="1">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row>
    <row r="13" spans="1:78" ht="24.95" customHeight="1">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row>
    <row r="14" spans="1:78" ht="24.95" customHeight="1">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row>
    <row r="15" spans="1:78" ht="24.95" customHeight="1">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row>
    <row r="16" spans="1:78" ht="24.95" customHeight="1">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row>
    <row r="17" spans="1:78" ht="24.95" customHeight="1">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row>
    <row r="18" spans="1:78" ht="24.95" customHeight="1">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row>
    <row r="19" spans="1:78" ht="24.95" customHeight="1">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row>
    <row r="20" spans="1:78" ht="24.95" customHeight="1">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row>
    <row r="21" spans="1:78" ht="24.95" customHeight="1">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row>
    <row r="22" spans="1:78" ht="24.95" customHeight="1">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row>
    <row r="23" spans="1:78" ht="24.95" customHeight="1">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row>
    <row r="24" spans="1:78" ht="24.95" customHeight="1">
      <c r="A24" s="75" t="s">
        <v>48</v>
      </c>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row>
    <row r="25" spans="1:78" ht="24.95" customHeight="1">
      <c r="B25" s="77" t="s">
        <v>51</v>
      </c>
      <c r="C25" s="75"/>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row>
    <row r="26" spans="1:78" ht="24.75" customHeight="1">
      <c r="B26" s="77" t="s">
        <v>86</v>
      </c>
      <c r="C26" s="75"/>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row>
    <row r="27" spans="1:78" ht="19.5" customHeight="1">
      <c r="B27" s="77"/>
      <c r="C27" s="75"/>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row>
    <row r="28" spans="1:78" ht="24.95" customHeight="1">
      <c r="B28" s="75" t="s">
        <v>64</v>
      </c>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row>
    <row r="29" spans="1:78" ht="24.95" customHeight="1">
      <c r="B29" s="75"/>
      <c r="C29" s="76" t="s">
        <v>83</v>
      </c>
      <c r="I29" s="75" t="s">
        <v>43</v>
      </c>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row>
    <row r="30" spans="1:78" ht="24.95" customHeight="1">
      <c r="B30" s="75" t="s">
        <v>45</v>
      </c>
      <c r="C30" s="76"/>
      <c r="H30" s="75"/>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row>
    <row r="31" spans="1:78" ht="24.95" customHeight="1">
      <c r="B31" s="75"/>
      <c r="C31" s="76" t="s">
        <v>52</v>
      </c>
      <c r="H31" s="75"/>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row>
    <row r="32" spans="1:78" ht="24.95" customHeight="1">
      <c r="B32" s="75" t="s">
        <v>73</v>
      </c>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row>
    <row r="33" spans="1:78" ht="24.95" customHeight="1">
      <c r="C33" s="76" t="s">
        <v>44</v>
      </c>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row>
    <row r="34" spans="1:78" ht="24.95" customHeight="1" thickBot="1">
      <c r="C34" s="99" t="s">
        <v>80</v>
      </c>
      <c r="D34" s="100"/>
      <c r="E34" s="100"/>
      <c r="F34" s="100"/>
      <c r="G34" s="100"/>
      <c r="H34" s="100"/>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row>
    <row r="35" spans="1:78" ht="24.95" customHeight="1" thickTop="1">
      <c r="B35" s="75" t="s">
        <v>56</v>
      </c>
      <c r="C35" s="76"/>
      <c r="H35" s="75"/>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row>
    <row r="36" spans="1:78" ht="24.95" customHeight="1">
      <c r="B36" s="75" t="s">
        <v>81</v>
      </c>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row>
    <row r="37" spans="1:78" ht="24.95" customHeight="1">
      <c r="B37" s="75"/>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row>
    <row r="38" spans="1:78" ht="24.95" customHeight="1">
      <c r="B38" s="75"/>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row>
    <row r="39" spans="1:78" ht="24.95" customHeight="1">
      <c r="B39" s="75"/>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row>
    <row r="40" spans="1:78" ht="24.95" customHeight="1">
      <c r="B40" s="75"/>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row>
    <row r="41" spans="1:78" ht="24.95" customHeight="1">
      <c r="B41" s="75"/>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row>
    <row r="42" spans="1:78" ht="24.95" customHeight="1">
      <c r="B42" s="75"/>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row>
    <row r="43" spans="1:78" ht="24.95" customHeight="1">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row>
    <row r="44" spans="1:78" ht="24.95" customHeight="1">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row>
    <row r="45" spans="1:78" ht="24.95" customHeight="1">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row>
    <row r="46" spans="1:78" ht="24.95" customHeight="1">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row>
    <row r="47" spans="1:78" ht="24.95" customHeight="1">
      <c r="A47" s="75" t="s">
        <v>49</v>
      </c>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row>
    <row r="48" spans="1:78" ht="24.95" customHeight="1">
      <c r="B48" s="75" t="s">
        <v>65</v>
      </c>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row>
    <row r="49" spans="2:78" ht="24.95" customHeight="1">
      <c r="B49" s="75" t="s">
        <v>85</v>
      </c>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row>
    <row r="50" spans="2:78" ht="24.95" customHeight="1">
      <c r="B50" s="75" t="s">
        <v>84</v>
      </c>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row>
    <row r="51" spans="2:78" ht="24.95" customHeight="1">
      <c r="B51" s="75" t="s">
        <v>66</v>
      </c>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row>
    <row r="52" spans="2:78" ht="24.95" customHeight="1">
      <c r="B52" s="75" t="s">
        <v>74</v>
      </c>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row>
    <row r="53" spans="2:78" ht="24.95" customHeight="1">
      <c r="B53" s="75" t="s">
        <v>59</v>
      </c>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row>
    <row r="54" spans="2:78" ht="24.95" customHeight="1">
      <c r="B54" s="75"/>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row>
    <row r="55" spans="2:78" ht="24.95" customHeight="1">
      <c r="B55" s="75"/>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row>
    <row r="56" spans="2:78" ht="24.95" customHeight="1">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row>
    <row r="57" spans="2:78" ht="24.95" customHeight="1">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row>
    <row r="58" spans="2:78" ht="24.95" customHeight="1">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row>
    <row r="59" spans="2:78" ht="24.95" customHeight="1">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row>
    <row r="60" spans="2:78" ht="24.95" customHeight="1">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row>
    <row r="61" spans="2:78" ht="24.95" customHeight="1">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row>
    <row r="62" spans="2:78" ht="24.95" customHeight="1">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row>
    <row r="63" spans="2:78" ht="24.95" customHeight="1">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row>
    <row r="64" spans="2:78" ht="24.95" customHeight="1">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row>
    <row r="65" spans="1:78" ht="24.95" customHeight="1">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row>
    <row r="66" spans="1:78" ht="24.95" customHeight="1">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row>
    <row r="67" spans="1:78" ht="24.95" customHeight="1">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row>
    <row r="68" spans="1:78" ht="24.95" customHeight="1">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row>
    <row r="69" spans="1:78" ht="24.95" customHeight="1">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row>
    <row r="70" spans="1:78" ht="24.95" customHeight="1">
      <c r="A70" s="75" t="s">
        <v>50</v>
      </c>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row>
    <row r="71" spans="1:78" ht="24.95" customHeight="1">
      <c r="B71" s="75" t="s">
        <v>68</v>
      </c>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row>
    <row r="72" spans="1:78" ht="24.95" customHeight="1">
      <c r="B72" s="75" t="s">
        <v>69</v>
      </c>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row>
    <row r="73" spans="1:78" ht="24.95" customHeight="1">
      <c r="B73" s="75"/>
      <c r="C73" s="101" t="s">
        <v>90</v>
      </c>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row>
    <row r="74" spans="1:78" ht="24.95" customHeight="1">
      <c r="B74" s="75"/>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row>
    <row r="75" spans="1:78" ht="24.95" customHeight="1">
      <c r="B75" s="75"/>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row>
    <row r="76" spans="1:78" ht="24.95" customHeight="1">
      <c r="B76" s="75"/>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row>
    <row r="77" spans="1:78" ht="24.95" customHeight="1">
      <c r="B77" s="75"/>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row>
    <row r="78" spans="1:78" ht="24.95" customHeight="1">
      <c r="B78" s="75"/>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row>
    <row r="79" spans="1:78" ht="24.95" customHeight="1">
      <c r="B79" s="75"/>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row>
    <row r="80" spans="1:78" ht="24.95" customHeight="1">
      <c r="B80" s="75"/>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row>
    <row r="81" spans="1:78" ht="24.95" customHeight="1">
      <c r="B81" s="75"/>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row>
    <row r="82" spans="1:78" ht="24.95" customHeight="1">
      <c r="B82" s="75"/>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row>
    <row r="83" spans="1:78" ht="24.95" customHeight="1">
      <c r="B83" s="75"/>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row>
    <row r="84" spans="1:78" ht="24.95" customHeight="1">
      <c r="B84" s="75"/>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row>
    <row r="85" spans="1:78" ht="24.95" customHeight="1">
      <c r="B85" s="75"/>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3"/>
      <c r="BR85" s="83"/>
      <c r="BS85" s="83"/>
      <c r="BT85" s="83"/>
      <c r="BU85" s="83"/>
      <c r="BV85" s="83"/>
      <c r="BW85" s="83"/>
      <c r="BX85" s="83"/>
      <c r="BY85" s="83"/>
      <c r="BZ85" s="83"/>
    </row>
    <row r="86" spans="1:78" ht="24.95" customHeight="1">
      <c r="B86" s="75"/>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3"/>
      <c r="BU86" s="83"/>
      <c r="BV86" s="83"/>
      <c r="BW86" s="83"/>
      <c r="BX86" s="83"/>
      <c r="BY86" s="83"/>
      <c r="BZ86" s="83"/>
    </row>
    <row r="87" spans="1:78" ht="24.95" customHeight="1">
      <c r="B87" s="75"/>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3"/>
      <c r="BR87" s="83"/>
      <c r="BS87" s="83"/>
      <c r="BT87" s="83"/>
      <c r="BU87" s="83"/>
      <c r="BV87" s="83"/>
      <c r="BW87" s="83"/>
      <c r="BX87" s="83"/>
      <c r="BY87" s="83"/>
      <c r="BZ87" s="83"/>
    </row>
    <row r="88" spans="1:78" ht="24.95" customHeight="1">
      <c r="B88" s="75"/>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83"/>
      <c r="BY88" s="83"/>
      <c r="BZ88" s="83"/>
    </row>
    <row r="89" spans="1:78" ht="24.95" customHeight="1">
      <c r="B89" s="75"/>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3"/>
      <c r="BU89" s="83"/>
      <c r="BV89" s="83"/>
      <c r="BW89" s="83"/>
      <c r="BX89" s="83"/>
      <c r="BY89" s="83"/>
      <c r="BZ89" s="83"/>
    </row>
    <row r="90" spans="1:78" ht="24.95" customHeight="1">
      <c r="B90" s="75"/>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3"/>
      <c r="BR90" s="83"/>
      <c r="BS90" s="83"/>
      <c r="BT90" s="83"/>
      <c r="BU90" s="83"/>
      <c r="BV90" s="83"/>
      <c r="BW90" s="83"/>
      <c r="BX90" s="83"/>
      <c r="BY90" s="83"/>
      <c r="BZ90" s="83"/>
    </row>
    <row r="91" spans="1:78" ht="24.95" customHeight="1">
      <c r="B91" s="75"/>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3"/>
      <c r="BR91" s="83"/>
      <c r="BS91" s="83"/>
      <c r="BT91" s="83"/>
      <c r="BU91" s="83"/>
      <c r="BV91" s="83"/>
      <c r="BW91" s="83"/>
      <c r="BX91" s="83"/>
      <c r="BY91" s="83"/>
      <c r="BZ91" s="83"/>
    </row>
    <row r="92" spans="1:78" ht="24.95" customHeight="1">
      <c r="B92" s="75"/>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3"/>
      <c r="BU92" s="83"/>
      <c r="BV92" s="83"/>
      <c r="BW92" s="83"/>
      <c r="BX92" s="83"/>
      <c r="BY92" s="83"/>
      <c r="BZ92" s="83"/>
    </row>
    <row r="93" spans="1:78" ht="24.95" customHeight="1">
      <c r="A93" s="75" t="s">
        <v>53</v>
      </c>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3"/>
      <c r="BR93" s="83"/>
      <c r="BS93" s="83"/>
      <c r="BT93" s="83"/>
      <c r="BU93" s="83"/>
      <c r="BV93" s="83"/>
      <c r="BW93" s="83"/>
      <c r="BX93" s="83"/>
      <c r="BY93" s="83"/>
      <c r="BZ93" s="83"/>
    </row>
    <row r="94" spans="1:78" ht="24.95" customHeight="1">
      <c r="B94" s="75" t="s">
        <v>54</v>
      </c>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3"/>
      <c r="BR94" s="83"/>
      <c r="BS94" s="83"/>
      <c r="BT94" s="83"/>
      <c r="BU94" s="83"/>
      <c r="BV94" s="83"/>
      <c r="BW94" s="83"/>
      <c r="BX94" s="83"/>
      <c r="BY94" s="83"/>
      <c r="BZ94" s="83"/>
    </row>
    <row r="95" spans="1:78" ht="24.95" customHeight="1">
      <c r="B95" s="75" t="s">
        <v>67</v>
      </c>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row>
    <row r="96" spans="1:78" ht="24.95" customHeight="1">
      <c r="B96" s="75" t="s">
        <v>55</v>
      </c>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3"/>
      <c r="BR96" s="83"/>
      <c r="BS96" s="83"/>
      <c r="BT96" s="83"/>
      <c r="BU96" s="83"/>
      <c r="BV96" s="83"/>
      <c r="BW96" s="83"/>
      <c r="BX96" s="83"/>
      <c r="BY96" s="83"/>
      <c r="BZ96" s="83"/>
    </row>
    <row r="97" spans="1:78" ht="24.75" customHeight="1">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row>
    <row r="98" spans="1:78" ht="24.75" customHeight="1">
      <c r="C98" s="75"/>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row>
    <row r="99" spans="1:78" ht="24.75" customHeight="1">
      <c r="A99" s="75" t="s">
        <v>62</v>
      </c>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row>
    <row r="100" spans="1:78" ht="24.75" customHeight="1">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row>
    <row r="101" spans="1:78" ht="24.75" customHeight="1">
      <c r="B101" s="77" t="s">
        <v>61</v>
      </c>
      <c r="H101" s="78" t="s">
        <v>60</v>
      </c>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row>
    <row r="102" spans="1:78" ht="24.75" customHeight="1">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row>
    <row r="103" spans="1:78" ht="24.75" customHeight="1">
      <c r="C103" s="75"/>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row>
    <row r="104" spans="1:78" ht="24.75" customHeight="1">
      <c r="A104" s="84"/>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row>
    <row r="105" spans="1:78" ht="24.75" customHeight="1">
      <c r="A105" s="84"/>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row>
    <row r="106" spans="1:78" ht="24.75" customHeight="1">
      <c r="A106" s="84"/>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row>
    <row r="107" spans="1:78" ht="24.75" customHeight="1">
      <c r="A107" s="84"/>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Q107" s="83"/>
      <c r="BR107" s="83"/>
      <c r="BS107" s="83"/>
      <c r="BT107" s="83"/>
      <c r="BU107" s="83"/>
      <c r="BV107" s="83"/>
      <c r="BW107" s="83"/>
      <c r="BX107" s="83"/>
      <c r="BY107" s="83"/>
      <c r="BZ107" s="83"/>
    </row>
    <row r="108" spans="1:78" ht="24.75" customHeight="1">
      <c r="A108" s="84"/>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row>
    <row r="109" spans="1:78" ht="24.75" customHeight="1">
      <c r="A109" s="84"/>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row>
    <row r="110" spans="1:78" ht="24.75" customHeight="1">
      <c r="A110" s="84"/>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row>
    <row r="111" spans="1:78" ht="24.75" customHeight="1">
      <c r="A111" s="84"/>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row>
    <row r="112" spans="1:78" ht="24.75" customHeight="1">
      <c r="A112" s="84"/>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row>
    <row r="113" spans="1:78" ht="24.75" customHeight="1">
      <c r="A113" s="84"/>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row>
    <row r="114" spans="1:78" ht="24.75" customHeight="1">
      <c r="A114" s="84"/>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row>
    <row r="115" spans="1:78" ht="24.75" customHeight="1">
      <c r="A115" s="84"/>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c r="BX115" s="83"/>
      <c r="BY115" s="83"/>
      <c r="BZ115" s="83"/>
    </row>
    <row r="116" spans="1:78" ht="24.75" customHeight="1">
      <c r="A116" s="84"/>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row>
    <row r="117" spans="1:78" ht="24.75" customHeight="1">
      <c r="A117" s="84"/>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row>
    <row r="118" spans="1:78" ht="24.75" customHeight="1">
      <c r="A118" s="84"/>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row>
    <row r="119" spans="1:78" ht="24.75" customHeight="1">
      <c r="A119" s="84"/>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row>
    <row r="120" spans="1:78" ht="24.75" customHeight="1">
      <c r="A120" s="84"/>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row>
    <row r="121" spans="1:78" ht="24.75" customHeight="1">
      <c r="A121" s="84"/>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row>
    <row r="122" spans="1:78" ht="24.75" customHeight="1">
      <c r="A122" s="84"/>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row>
    <row r="123" spans="1:78" ht="24.75" customHeight="1">
      <c r="A123" s="84"/>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row>
    <row r="124" spans="1:78" ht="24.75" customHeight="1">
      <c r="A124" s="84"/>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row>
    <row r="125" spans="1:78" ht="24.75" customHeight="1">
      <c r="A125" s="84"/>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row>
    <row r="126" spans="1:78" ht="24.75" customHeight="1">
      <c r="A126" s="84"/>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row>
    <row r="127" spans="1:78" ht="24.75" customHeight="1">
      <c r="A127" s="84"/>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3"/>
      <c r="BR127" s="83"/>
      <c r="BS127" s="83"/>
      <c r="BT127" s="83"/>
      <c r="BU127" s="83"/>
      <c r="BV127" s="83"/>
      <c r="BW127" s="83"/>
      <c r="BX127" s="83"/>
      <c r="BY127" s="83"/>
      <c r="BZ127" s="83"/>
    </row>
    <row r="128" spans="1:78" ht="24.75" customHeight="1">
      <c r="A128" s="84"/>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row>
    <row r="129" spans="1:78" ht="24.75" customHeight="1">
      <c r="A129" s="84"/>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row>
    <row r="130" spans="1:78" ht="24.75" customHeight="1">
      <c r="A130" s="84"/>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row>
    <row r="131" spans="1:78" ht="24.75" customHeight="1">
      <c r="A131" s="84"/>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row>
    <row r="132" spans="1:78" ht="24.75" customHeight="1">
      <c r="A132" s="84"/>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3"/>
      <c r="BR132" s="83"/>
      <c r="BS132" s="83"/>
      <c r="BT132" s="83"/>
      <c r="BU132" s="83"/>
      <c r="BV132" s="83"/>
      <c r="BW132" s="83"/>
      <c r="BX132" s="83"/>
      <c r="BY132" s="83"/>
      <c r="BZ132" s="83"/>
    </row>
    <row r="133" spans="1:78" ht="24.75" customHeight="1"/>
    <row r="134" spans="1:78" ht="24.75" customHeight="1"/>
    <row r="135" spans="1:78" ht="24.75" customHeight="1"/>
    <row r="136" spans="1:78" ht="24.75" customHeight="1"/>
    <row r="137" spans="1:78" ht="24.75" customHeight="1"/>
  </sheetData>
  <phoneticPr fontId="1"/>
  <pageMargins left="0.78740157480314965" right="0.19685039370078741" top="0.55118110236220474" bottom="7.874015748031496E-2"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請求書</vt:lpstr>
      <vt:lpstr>一覧</vt:lpstr>
      <vt:lpstr>使用方法</vt:lpstr>
      <vt:lpstr>data</vt:lpstr>
      <vt:lpstr>一覧!Print_Area</vt:lpstr>
      <vt:lpstr>使用方法!Print_Area</vt:lpstr>
      <vt:lpstr>請求書!Print_Area</vt:lpstr>
      <vt:lpstr>一覧!Print_Titles</vt:lpstr>
      <vt:lpstr>Z_SU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Kojima</dc:creator>
  <cp:lastModifiedBy>Akiko Kojima</cp:lastModifiedBy>
  <cp:lastPrinted>2023-09-22T08:40:59Z</cp:lastPrinted>
  <dcterms:created xsi:type="dcterms:W3CDTF">2010-04-09T03:00:37Z</dcterms:created>
  <dcterms:modified xsi:type="dcterms:W3CDTF">2023-09-22T08:41:05Z</dcterms:modified>
</cp:coreProperties>
</file>